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MotlatsiRabolinyane\Documents\My Office\LLWDP II\110 PROCUREMENT\01 Procurement Plan\CERC\DWRS - RFQs\"/>
    </mc:Choice>
  </mc:AlternateContent>
  <xr:revisionPtr revIDLastSave="0" documentId="8_{F9C1204D-93A4-4E72-A00B-8B2D7FABC08A}" xr6:coauthVersionLast="47" xr6:coauthVersionMax="47" xr10:uidLastSave="{00000000-0000-0000-0000-000000000000}"/>
  <bookViews>
    <workbookView xWindow="-110" yWindow="-110" windowWidth="19420" windowHeight="10300" tabRatio="599" firstSheet="8" activeTab="14" xr2:uid="{00000000-000D-0000-FFFF-FFFF00000000}"/>
  </bookViews>
  <sheets>
    <sheet name="MK_lot1" sheetId="1" r:id="rId1"/>
    <sheet name="BB_lot 2" sheetId="14" r:id="rId2"/>
    <sheet name="BB_Lot 3" sheetId="2" r:id="rId3"/>
    <sheet name="LR_Lot 4" sheetId="3" r:id="rId4"/>
    <sheet name="BR_Lot 5" sheetId="4" r:id="rId5"/>
    <sheet name="BR_Lot 6" sheetId="15" r:id="rId6"/>
    <sheet name="MS_Lot 7" sheetId="5" r:id="rId7"/>
    <sheet name="MS_Lot 8" sheetId="16" r:id="rId8"/>
    <sheet name="MF_Lot 9" sheetId="6" r:id="rId9"/>
    <sheet name="QN_Lot 10" sheetId="10" r:id="rId10"/>
    <sheet name="TT_Lot 11" sheetId="9" r:id="rId11"/>
    <sheet name="TT_Lot 12" sheetId="17" r:id="rId12"/>
    <sheet name="QT_Lot 13" sheetId="8" r:id="rId13"/>
    <sheet name="MH_Lot 14" sheetId="7" r:id="rId14"/>
    <sheet name="MH_Lot 15" sheetId="18" r:id="rId15"/>
  </sheets>
  <definedNames>
    <definedName name="_xlnm.Print_Area" localSheetId="1">'BB_lot 2'!$A$1:$G$135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9" i="7" l="1"/>
  <c r="G98" i="8"/>
  <c r="G54" i="17"/>
  <c r="G32" i="9"/>
  <c r="G34" i="9" s="1"/>
  <c r="G112" i="10"/>
  <c r="G172" i="6"/>
  <c r="G170" i="6"/>
  <c r="G171" i="6" s="1"/>
  <c r="G173" i="6" s="1"/>
  <c r="G62" i="16"/>
  <c r="G63" i="16" s="1"/>
  <c r="G109" i="5"/>
  <c r="G108" i="5"/>
  <c r="G110" i="5" s="1"/>
  <c r="G107" i="5"/>
  <c r="G27" i="15"/>
  <c r="G85" i="3"/>
  <c r="G87" i="3" s="1"/>
  <c r="G84" i="3"/>
  <c r="G86" i="3" s="1"/>
  <c r="G142" i="2"/>
  <c r="G133" i="14"/>
  <c r="G135" i="14" s="1"/>
  <c r="G132" i="14"/>
  <c r="G134" i="14" s="1"/>
  <c r="G77" i="1"/>
  <c r="G112" i="18"/>
  <c r="G111" i="18"/>
  <c r="G114" i="18" l="1"/>
  <c r="G122" i="7"/>
  <c r="G78" i="1"/>
  <c r="G80" i="1" s="1"/>
  <c r="G79" i="1"/>
  <c r="G144" i="2"/>
  <c r="G29" i="15"/>
  <c r="G64" i="16"/>
  <c r="G65" i="16" s="1"/>
  <c r="G99" i="8"/>
  <c r="G101" i="8" s="1"/>
  <c r="G143" i="2"/>
  <c r="G145" i="2" s="1"/>
  <c r="G28" i="15"/>
  <c r="G30" i="15" s="1"/>
  <c r="G100" i="8"/>
  <c r="G113" i="18"/>
  <c r="G120" i="7"/>
  <c r="G121" i="7"/>
  <c r="G113" i="10"/>
  <c r="G115" i="10" s="1"/>
  <c r="G114" i="10"/>
  <c r="G33" i="9"/>
  <c r="G35" i="9" s="1"/>
  <c r="G56" i="17"/>
  <c r="G55" i="17"/>
  <c r="G57" i="17" s="1"/>
  <c r="A58" i="14"/>
  <c r="C70" i="3" l="1"/>
  <c r="A118" i="2" l="1"/>
  <c r="A124" i="2" s="1"/>
  <c r="A128" i="2" s="1"/>
  <c r="A136" i="2" s="1"/>
  <c r="A97" i="2"/>
  <c r="A111" i="2" s="1"/>
  <c r="C103" i="2"/>
  <c r="C110" i="2" s="1"/>
  <c r="C117" i="2" s="1"/>
  <c r="C123" i="2" s="1"/>
  <c r="C127" i="2" s="1"/>
  <c r="C135" i="2" s="1"/>
  <c r="C141" i="2" s="1"/>
  <c r="A104" i="2" l="1"/>
</calcChain>
</file>

<file path=xl/sharedStrings.xml><?xml version="1.0" encoding="utf-8"?>
<sst xmlns="http://schemas.openxmlformats.org/spreadsheetml/2006/main" count="2993" uniqueCount="705">
  <si>
    <t>MOKHOTLONG</t>
  </si>
  <si>
    <t>COUNCIL NAME</t>
  </si>
  <si>
    <t>VILLAGE NAME</t>
  </si>
  <si>
    <t>DESCRIPTION</t>
  </si>
  <si>
    <t>UNIT</t>
  </si>
  <si>
    <t>QTY</t>
  </si>
  <si>
    <t>UNIT RATE</t>
  </si>
  <si>
    <t>TOTAL</t>
  </si>
  <si>
    <t>Mphokojoane</t>
  </si>
  <si>
    <t>Bloodberg</t>
  </si>
  <si>
    <t>Spring Re catchment</t>
  </si>
  <si>
    <t>no</t>
  </si>
  <si>
    <t>Donga Crossing 40 mm</t>
  </si>
  <si>
    <t>Stonewall</t>
  </si>
  <si>
    <t>m</t>
  </si>
  <si>
    <t>pipelaying 25mm HDPE</t>
  </si>
  <si>
    <t>SUB-TOTAL</t>
  </si>
  <si>
    <t>Senqebethu</t>
  </si>
  <si>
    <t>Moshemong</t>
  </si>
  <si>
    <t>stonewall</t>
  </si>
  <si>
    <t>Exacavation 40 cm</t>
  </si>
  <si>
    <t>Backfilling 40 cm</t>
  </si>
  <si>
    <t>Phahamenng</t>
  </si>
  <si>
    <t>Kanana</t>
  </si>
  <si>
    <t>Pipelaying 25mm HDPE</t>
  </si>
  <si>
    <t>Mechalleng</t>
  </si>
  <si>
    <t>Gabions 2x1x1</t>
  </si>
  <si>
    <t>Khutlo peli</t>
  </si>
  <si>
    <t>Linotsing</t>
  </si>
  <si>
    <t xml:space="preserve">Stonewall </t>
  </si>
  <si>
    <t>Ha Ramoruti</t>
  </si>
  <si>
    <t>washout 25</t>
  </si>
  <si>
    <t>Makalong</t>
  </si>
  <si>
    <t>Spring catchment</t>
  </si>
  <si>
    <t>pipelaying 50mm GI</t>
  </si>
  <si>
    <t>Seate</t>
  </si>
  <si>
    <t>Ra 'Meleke</t>
  </si>
  <si>
    <t>Donga Crossing</t>
  </si>
  <si>
    <t>Spring ReCatchment</t>
  </si>
  <si>
    <t>pipelaying</t>
  </si>
  <si>
    <t>Mafoloaneng</t>
  </si>
  <si>
    <t>Tank + Tap</t>
  </si>
  <si>
    <t>Menoaneng</t>
  </si>
  <si>
    <t>Malakabeng</t>
  </si>
  <si>
    <t>Spring recatchment</t>
  </si>
  <si>
    <t>Sebera</t>
  </si>
  <si>
    <t>Spriing recatchement</t>
  </si>
  <si>
    <t>Mapholaneng</t>
  </si>
  <si>
    <t>Pipelaying  25 mm</t>
  </si>
  <si>
    <t>Letjama Primary School</t>
  </si>
  <si>
    <t>pipelaying 25mm HDPE 12</t>
  </si>
  <si>
    <t>Kanana Primary Schools</t>
  </si>
  <si>
    <t xml:space="preserve">Total  </t>
  </si>
  <si>
    <t>Contingency @ 10%</t>
  </si>
  <si>
    <t>VAT @ 15%</t>
  </si>
  <si>
    <t>Total Contract Amount</t>
  </si>
  <si>
    <t>BOTHA BOTHE</t>
  </si>
  <si>
    <t>Likila</t>
  </si>
  <si>
    <t>Mathebe</t>
  </si>
  <si>
    <t>Pipelaying 40 mm HDPE</t>
  </si>
  <si>
    <t>Excavation trench (Soil) 40 cm</t>
  </si>
  <si>
    <t>Backfilling trench over stonewall 20 cm</t>
  </si>
  <si>
    <t>Stone wall (40cm wide x 20 cm high)</t>
  </si>
  <si>
    <t>Concrete for ramp or cable protection</t>
  </si>
  <si>
    <r>
      <t>Gabion work 2x1x1m</t>
    </r>
    <r>
      <rPr>
        <vertAlign val="superscript"/>
        <sz val="11"/>
        <color theme="1"/>
        <rFont val="Times New Roman"/>
        <family val="1"/>
      </rPr>
      <t>3</t>
    </r>
  </si>
  <si>
    <r>
      <t>Gabion work 1x1x0.5 m</t>
    </r>
    <r>
      <rPr>
        <vertAlign val="superscript"/>
        <sz val="11"/>
        <color theme="1"/>
        <rFont val="Times New Roman"/>
        <family val="1"/>
      </rPr>
      <t>3</t>
    </r>
  </si>
  <si>
    <t>Donga Crossing A 65 mm</t>
  </si>
  <si>
    <t>Paballong</t>
  </si>
  <si>
    <t>Washout with Plug 25 mm</t>
  </si>
  <si>
    <t>Pipelaying 25 mm HDPE</t>
  </si>
  <si>
    <t>Excavation trench (Soil) 100 cm</t>
  </si>
  <si>
    <t>Excavation trench (Soil) 60 cm</t>
  </si>
  <si>
    <t>Backfilling trench 100 cm</t>
  </si>
  <si>
    <t>Backfilling trench 60 cm</t>
  </si>
  <si>
    <t>Scourchecks</t>
  </si>
  <si>
    <t>Ranakeli</t>
  </si>
  <si>
    <t>Pipelaying 32 mm HDPE</t>
  </si>
  <si>
    <t>Donga Crossing A 50 mm</t>
  </si>
  <si>
    <t>Tumane</t>
  </si>
  <si>
    <t>Pipelaying 50 mm GI</t>
  </si>
  <si>
    <t>Pipelaying 50 mm HDPE</t>
  </si>
  <si>
    <t>Donga Crossing A 80mm</t>
  </si>
  <si>
    <t xml:space="preserve">Pataka   </t>
  </si>
  <si>
    <t>Siltbox 300 l</t>
  </si>
  <si>
    <t>Valve Chamber 60x45cm</t>
  </si>
  <si>
    <t>Spring Re-Catchment</t>
  </si>
  <si>
    <t>Photong</t>
  </si>
  <si>
    <t>Siltbox 750 l</t>
  </si>
  <si>
    <t>Spring Catchment</t>
  </si>
  <si>
    <t>Pipelaying 40 mm GI</t>
  </si>
  <si>
    <t>Backfilling trench 40 vm</t>
  </si>
  <si>
    <t>Donga Crossing A 50mm</t>
  </si>
  <si>
    <t>Thaba Boqele</t>
  </si>
  <si>
    <t>Mabeleteng</t>
  </si>
  <si>
    <t>Makeneng</t>
  </si>
  <si>
    <t>Washout with Plug 50 mm</t>
  </si>
  <si>
    <t>Washout with Plug 32 mm</t>
  </si>
  <si>
    <t>Air-release with plug 50 mm</t>
  </si>
  <si>
    <t>Concrete for ramp or cable protection 20x40 cm</t>
  </si>
  <si>
    <t>Ha Mots'ehi</t>
  </si>
  <si>
    <t>Air-release with plug 32 mm</t>
  </si>
  <si>
    <t>Pipelaying</t>
  </si>
  <si>
    <t>VAT @ 15 %</t>
  </si>
  <si>
    <t>TOTAL Contract Award</t>
  </si>
  <si>
    <t>Urban</t>
  </si>
  <si>
    <t>Ha Mopeli Moreneng</t>
  </si>
  <si>
    <t>Siltbox( Reroof) 300 l</t>
  </si>
  <si>
    <r>
      <t>Storage Tank (Replaster) 10 m</t>
    </r>
    <r>
      <rPr>
        <vertAlign val="superscript"/>
        <sz val="11"/>
        <color theme="1"/>
        <rFont val="Tisa Offc Serif Pro"/>
      </rPr>
      <t>3</t>
    </r>
  </si>
  <si>
    <t>Backfilling trench 40 cm</t>
  </si>
  <si>
    <t>Pipe sleeve 40 mm</t>
  </si>
  <si>
    <t>Donga Crossing 50 mm</t>
  </si>
  <si>
    <t>Supply and Install Gatevalves 20 mm</t>
  </si>
  <si>
    <t>Nqoe</t>
  </si>
  <si>
    <t>Sentelina</t>
  </si>
  <si>
    <t>Donga Crossing A</t>
  </si>
  <si>
    <t>Tsa Le moleka</t>
  </si>
  <si>
    <t>Ha Leboea</t>
  </si>
  <si>
    <r>
      <t>Gabion work 2x1x1m</t>
    </r>
    <r>
      <rPr>
        <vertAlign val="superscript"/>
        <sz val="11"/>
        <color theme="1"/>
        <rFont val="Tisa Offc Serif Pro"/>
      </rPr>
      <t>3</t>
    </r>
  </si>
  <si>
    <r>
      <t>Gabion work 1x1x0.5 m</t>
    </r>
    <r>
      <rPr>
        <vertAlign val="superscript"/>
        <sz val="11"/>
        <color theme="1"/>
        <rFont val="Tisa Offc Serif Pro"/>
      </rPr>
      <t>3</t>
    </r>
  </si>
  <si>
    <t>Lishobana</t>
  </si>
  <si>
    <t>Ha Makuini</t>
  </si>
  <si>
    <t>Manamela</t>
  </si>
  <si>
    <t>Pipelaying 40mm HDPE</t>
  </si>
  <si>
    <t>Pipe sleeve for track crossing 40mm</t>
  </si>
  <si>
    <t>Ts'a le moleka</t>
  </si>
  <si>
    <t>Tamaseka</t>
  </si>
  <si>
    <t>connection of Overflow to 10m3 tank</t>
  </si>
  <si>
    <t>Ngoajane</t>
  </si>
  <si>
    <t>Mohataneng</t>
  </si>
  <si>
    <t>Boithero Hlobong</t>
  </si>
  <si>
    <t>Air-release with plug</t>
  </si>
  <si>
    <t>Cast Concrete ramp</t>
  </si>
  <si>
    <t>Ha Makai</t>
  </si>
  <si>
    <t>Washout with Plug</t>
  </si>
  <si>
    <t>Ha Potjo</t>
  </si>
  <si>
    <t>Ha Jane</t>
  </si>
  <si>
    <t>Siltbox</t>
  </si>
  <si>
    <t>Motete Health Centre</t>
  </si>
  <si>
    <t>Motahane</t>
  </si>
  <si>
    <t>St. Elina</t>
  </si>
  <si>
    <t>Nchikhoaneng</t>
  </si>
  <si>
    <t xml:space="preserve">Total   </t>
  </si>
  <si>
    <t>TOTAL Contract Amount</t>
  </si>
  <si>
    <t>LERIBE</t>
  </si>
  <si>
    <t xml:space="preserve">Ramapepe </t>
  </si>
  <si>
    <t>Ha Kalaele</t>
  </si>
  <si>
    <t xml:space="preserve">Spring re-catchment </t>
  </si>
  <si>
    <t xml:space="preserve">Pipelaying 40mm GI </t>
  </si>
  <si>
    <t>25mmHDPE12</t>
  </si>
  <si>
    <t xml:space="preserve">40mm Pipesleeve </t>
  </si>
  <si>
    <t>50mm Donga Crossing x2</t>
  </si>
  <si>
    <t xml:space="preserve">Matsoku </t>
  </si>
  <si>
    <t>Khubetsoana</t>
  </si>
  <si>
    <t>Ha Pae-pae</t>
  </si>
  <si>
    <t>Replaster 300l Siltbox</t>
  </si>
  <si>
    <t>3000L Waterpoint</t>
  </si>
  <si>
    <t>Collection chamber</t>
  </si>
  <si>
    <t>Construct valve chamber 45x60cm</t>
  </si>
  <si>
    <t>Scourcheck</t>
  </si>
  <si>
    <t>Gabion 2x1x1m</t>
  </si>
  <si>
    <t>Pipelaying x 40mm GI</t>
  </si>
  <si>
    <t xml:space="preserve">65mm xdonga crossing </t>
  </si>
  <si>
    <t>Ha Konsetabole</t>
  </si>
  <si>
    <t xml:space="preserve">Replasster 3000L waterpoints </t>
  </si>
  <si>
    <t>Sprinr re-catchment</t>
  </si>
  <si>
    <t xml:space="preserve">Bolahla </t>
  </si>
  <si>
    <t>Pitseng Mega Project</t>
  </si>
  <si>
    <t>Removal of Sand and rocks in the weir dam at Mphosong Catchment Intake- Khorong ea Makhoa</t>
  </si>
  <si>
    <t xml:space="preserve">Manka </t>
  </si>
  <si>
    <t>Ha Rantuba</t>
  </si>
  <si>
    <t>Spring re-catchment</t>
  </si>
  <si>
    <t>Donga crossing x 65mm</t>
  </si>
  <si>
    <t>Gaboin work 2x1x1m</t>
  </si>
  <si>
    <t>Hlotse Urban</t>
  </si>
  <si>
    <t>Tsikoane-Leqhutsung</t>
  </si>
  <si>
    <t xml:space="preserve">Replaster 80M3 Storage Tank (40m3 x2) </t>
  </si>
  <si>
    <t>Construct valve chamber 60x95 cm</t>
  </si>
  <si>
    <t xml:space="preserve">63mm HDPE12 Pipelaying </t>
  </si>
  <si>
    <t>74 x scourchecks</t>
  </si>
  <si>
    <t>Gabion work 2x1x0.5 m</t>
  </si>
  <si>
    <t>Maisa-Phoka</t>
  </si>
  <si>
    <t>Kuenaneng Ha Mokotjo</t>
  </si>
  <si>
    <t>Construct waterpoint 3000l</t>
  </si>
  <si>
    <t>Nkoeng Matlameng</t>
  </si>
  <si>
    <t>Gabion work</t>
  </si>
  <si>
    <t xml:space="preserve">Training of Water Minders </t>
  </si>
  <si>
    <t>Ha Ntasi</t>
  </si>
  <si>
    <t>Valve Chamber</t>
  </si>
  <si>
    <t>Ramapepe</t>
  </si>
  <si>
    <t>Storage Tank</t>
  </si>
  <si>
    <t>Standpipe (with washout)</t>
  </si>
  <si>
    <t>SUB- TOTAL</t>
  </si>
  <si>
    <t>BEREA</t>
  </si>
  <si>
    <t>Makeoane</t>
  </si>
  <si>
    <t>Nokong</t>
  </si>
  <si>
    <t>SP 3A-45/MS 4000</t>
  </si>
  <si>
    <t>Splicing Kit</t>
  </si>
  <si>
    <t>4 core Submersible cable PT10 * 4OR</t>
  </si>
  <si>
    <t>Control panel with Black Bocs DOL upto 5.5kW</t>
  </si>
  <si>
    <t>Timer - 7day/24hours</t>
  </si>
  <si>
    <t>Safety Rope 7mm Polyprophyline</t>
  </si>
  <si>
    <t>3 Phase Circuit breakers</t>
  </si>
  <si>
    <t>Earth Spike</t>
  </si>
  <si>
    <t>Sensor probes</t>
  </si>
  <si>
    <t>Excavation 60cm * 40cm</t>
  </si>
  <si>
    <t>Backfilling 60cm * 40cm</t>
  </si>
  <si>
    <t>Pipelaying (including materials) 50mm HDPE16</t>
  </si>
  <si>
    <t>Transport rate per km return from district office to site (1 return trips)</t>
  </si>
  <si>
    <t>57km*1*2</t>
  </si>
  <si>
    <t xml:space="preserve">Installation of new submersible pump </t>
  </si>
  <si>
    <t>Repair of BH Chamber</t>
  </si>
  <si>
    <t>Senekane</t>
  </si>
  <si>
    <t>Ha Ranthiba</t>
  </si>
  <si>
    <t>Valve Chamber for pumping system</t>
  </si>
  <si>
    <t>Palisade Fencing</t>
  </si>
  <si>
    <t>34km*1*2</t>
  </si>
  <si>
    <t>Kueneng</t>
  </si>
  <si>
    <t>Ha Ralekeke</t>
  </si>
  <si>
    <t>Replastering 15m3 Feed Tank</t>
  </si>
  <si>
    <t>40km*1*2</t>
  </si>
  <si>
    <t>Ha 'Matholoana</t>
  </si>
  <si>
    <t>Construct stonewall for uPVC 110mm overflow pipe</t>
  </si>
  <si>
    <t>42km*1*2</t>
  </si>
  <si>
    <t>Ha Nteleki</t>
  </si>
  <si>
    <t>Earth Leakage</t>
  </si>
  <si>
    <t>59km*1*2</t>
  </si>
  <si>
    <t>Kolojane Ha Seisa</t>
  </si>
  <si>
    <t>62km*1*2</t>
  </si>
  <si>
    <t>Phuthiatsana</t>
  </si>
  <si>
    <t>Ha Mokhathi</t>
  </si>
  <si>
    <t>23km*1*2</t>
  </si>
  <si>
    <t>Lekokoaneng/ Lits'iling</t>
  </si>
  <si>
    <t>15km*1*2</t>
  </si>
  <si>
    <t>Berea</t>
  </si>
  <si>
    <t>Ha Sole</t>
  </si>
  <si>
    <t>Ground Exploration  and Survey</t>
  </si>
  <si>
    <t>Drilling of Borehole 165 mm Diameter (HCB)</t>
  </si>
  <si>
    <t>Supply and Installation of Steel Casing</t>
  </si>
  <si>
    <t>Supply and Installation of Slotted uPVC  Casing Class 6</t>
  </si>
  <si>
    <t>48 Hrs Pump Tests</t>
  </si>
  <si>
    <t>Mobilisation and Demobilisation</t>
  </si>
  <si>
    <t>Valve Chamber Pumping Systems</t>
  </si>
  <si>
    <t>Palisade Fence for Pump installation</t>
  </si>
  <si>
    <t>Grundfos Pump SQF 2.5 -2N</t>
  </si>
  <si>
    <t>Control Box IO 100</t>
  </si>
  <si>
    <t>Ground Cable from Array to Pump [10mm2  2core]</t>
  </si>
  <si>
    <t xml:space="preserve">3 core - 6 mm2  submersible cable   </t>
  </si>
  <si>
    <t>Mokhethoaneng</t>
  </si>
  <si>
    <t>SP 3A-18/MS 402</t>
  </si>
  <si>
    <t>29km*1*2</t>
  </si>
  <si>
    <t>Ha Makebe</t>
  </si>
  <si>
    <t>SQF 1.2.3N/MSF</t>
  </si>
  <si>
    <t>IO 50 Switchbox</t>
  </si>
  <si>
    <t>Repair of Electrical motor - On site</t>
  </si>
  <si>
    <t>Rewiring of solar panels</t>
  </si>
  <si>
    <t>Total</t>
  </si>
  <si>
    <t>GRAND-TOTAL</t>
  </si>
  <si>
    <t>60cm * 40cm Excavation</t>
  </si>
  <si>
    <t xml:space="preserve">32mm HDPE  Pipelaying </t>
  </si>
  <si>
    <t>Tebe tebe</t>
  </si>
  <si>
    <t>Ha Makhula</t>
  </si>
  <si>
    <t>60cm * 40cm  Backfilling</t>
  </si>
  <si>
    <t>30cm Stonewall</t>
  </si>
  <si>
    <t>Ha Mokhameleli/Ha Lejone</t>
  </si>
  <si>
    <t xml:space="preserve">40mm HDPE  Pipelaying </t>
  </si>
  <si>
    <t>Ha Nkhahle</t>
  </si>
  <si>
    <t>Construction of Storage Tank(15m3)</t>
  </si>
  <si>
    <t>m3</t>
  </si>
  <si>
    <t>Ha Leponesa</t>
  </si>
  <si>
    <t xml:space="preserve">25mm HDPE  Pipelaying </t>
  </si>
  <si>
    <t>Masooeng</t>
  </si>
  <si>
    <t>MASERU</t>
  </si>
  <si>
    <t>Qiloane</t>
  </si>
  <si>
    <t>Ha Rafutho</t>
  </si>
  <si>
    <t xml:space="preserve">Re-place leaking valve </t>
  </si>
  <si>
    <t>Lihaseng</t>
  </si>
  <si>
    <t xml:space="preserve">Re-place manhole cover </t>
  </si>
  <si>
    <t>Likolobeng</t>
  </si>
  <si>
    <t>Ngope-Tsoeu</t>
  </si>
  <si>
    <t>2X1X1m Gabions</t>
  </si>
  <si>
    <t>Thabana Li 'Mele</t>
  </si>
  <si>
    <t>25mm HDPE12</t>
  </si>
  <si>
    <r>
      <t>Construction of 2m</t>
    </r>
    <r>
      <rPr>
        <vertAlign val="superscript"/>
        <sz val="12"/>
        <color theme="1"/>
        <rFont val="Lucida Sans"/>
        <family val="2"/>
      </rPr>
      <t>3</t>
    </r>
  </si>
  <si>
    <t>Ha Thaba-Bosiu</t>
  </si>
  <si>
    <t>Ha Lempe</t>
  </si>
  <si>
    <t>Ha Rantelali</t>
  </si>
  <si>
    <t>Manonyane</t>
  </si>
  <si>
    <t>Popa Ha Motanyane</t>
  </si>
  <si>
    <t>3m X 50mm Suspended donga crossing C/W 25mm HDPE12</t>
  </si>
  <si>
    <r>
      <t>2m</t>
    </r>
    <r>
      <rPr>
        <vertAlign val="superscript"/>
        <sz val="12"/>
        <color theme="1"/>
        <rFont val="Lucida Sans"/>
        <family val="2"/>
      </rPr>
      <t>3</t>
    </r>
    <r>
      <rPr>
        <sz val="12"/>
        <color theme="1"/>
        <rFont val="Lucida Sans"/>
        <family val="2"/>
      </rPr>
      <t xml:space="preserve"> Repair leaking tank at Meshaka</t>
    </r>
  </si>
  <si>
    <t>25mm Pipecut C/W 2 Couplings</t>
  </si>
  <si>
    <t xml:space="preserve">Roma Litenteng Ha Tsunyana </t>
  </si>
  <si>
    <t>Suspended river crossing (12m x 63mm HDPE12 with 100mm Sleeve and 2 Pillars plus sling)</t>
  </si>
  <si>
    <t>100mm Pipesleeve</t>
  </si>
  <si>
    <t>Tholang</t>
  </si>
  <si>
    <t>12m x 50mm Donga crossing C/W 25mm HDPE12</t>
  </si>
  <si>
    <t>Ha Matima</t>
  </si>
  <si>
    <t>Ha Makafane</t>
  </si>
  <si>
    <t>50mm Pipesleeve C/W 25mm HDPE12</t>
  </si>
  <si>
    <r>
      <t>10m</t>
    </r>
    <r>
      <rPr>
        <vertAlign val="superscript"/>
        <sz val="12"/>
        <color theme="1"/>
        <rFont val="Lucida Sans"/>
        <family val="2"/>
      </rPr>
      <t>3</t>
    </r>
    <r>
      <rPr>
        <sz val="12"/>
        <color theme="1"/>
        <rFont val="Lucida Sans"/>
        <family val="2"/>
      </rPr>
      <t xml:space="preserve"> Plastic tank on 1m High platform incl. Connections to existing system</t>
    </r>
  </si>
  <si>
    <t>New standpipe (with washout)</t>
  </si>
  <si>
    <t>600m HDPE12 25mm (incl. Excation and backfilling)</t>
  </si>
  <si>
    <t>Mokhokhong Ha Filipi</t>
  </si>
  <si>
    <t>12m x 50mm DONGA CROSSING C/W 25mm HDPE12</t>
  </si>
  <si>
    <t>NEW STANDPIPE (WITH WASHOUT)</t>
  </si>
  <si>
    <t>HDPE12 25mm (incl. EXCVATION &amp; BACKFILLING)</t>
  </si>
  <si>
    <t>Ha Elia</t>
  </si>
  <si>
    <t>Spring Catchment (demolition&amp; build)</t>
  </si>
  <si>
    <t>2m long x 1m high retaining Wall</t>
  </si>
  <si>
    <t>Mohlakeng</t>
  </si>
  <si>
    <t>Makoaeleng</t>
  </si>
  <si>
    <t>Construction of Standpipe</t>
  </si>
  <si>
    <t>Ha Phohleli</t>
  </si>
  <si>
    <t>Mazenod</t>
  </si>
  <si>
    <t>Ha Thaabe</t>
  </si>
  <si>
    <t>Ha Motheo Phororong</t>
  </si>
  <si>
    <t>Constuction of  500L Siltbox</t>
  </si>
  <si>
    <r>
      <t>10m</t>
    </r>
    <r>
      <rPr>
        <vertAlign val="superscript"/>
        <sz val="12"/>
        <color theme="1"/>
        <rFont val="Lucida Sans"/>
        <family val="2"/>
      </rPr>
      <t>3</t>
    </r>
    <r>
      <rPr>
        <sz val="12"/>
        <color theme="1"/>
        <rFont val="Lucida Sans"/>
        <family val="2"/>
      </rPr>
      <t xml:space="preserve"> Storage Tank </t>
    </r>
  </si>
  <si>
    <t>25mm HDPE pipeline</t>
  </si>
  <si>
    <t>150m stonewall</t>
  </si>
  <si>
    <t>Tlhakoaneng</t>
  </si>
  <si>
    <t>Ntsokotsane</t>
  </si>
  <si>
    <t>Fix cut-off pipe</t>
  </si>
  <si>
    <t>Lilala</t>
  </si>
  <si>
    <t>Bolometsa/Mahanyatsa</t>
  </si>
  <si>
    <t>Replaster Storage tank 15m3</t>
  </si>
  <si>
    <t>Replaster Storage tank 4m3</t>
  </si>
  <si>
    <t>Ha Matekane, Ha Moshesha and Ha Ntsohi</t>
  </si>
  <si>
    <t>Replaster Storage tank 40m3</t>
  </si>
  <si>
    <t>Ha Taemane, Makae, Ha Phakoana and Rantulela</t>
  </si>
  <si>
    <t>Stonewall construction</t>
  </si>
  <si>
    <t>Makhoarane</t>
  </si>
  <si>
    <t>Ha Taka</t>
  </si>
  <si>
    <t>Construction of donga crossing  50mm</t>
  </si>
  <si>
    <t>40mm HDPE12</t>
  </si>
  <si>
    <t>80mm Sleeve &amp; 6X2m pillars)</t>
  </si>
  <si>
    <t>Ha Panya</t>
  </si>
  <si>
    <t xml:space="preserve">Construction of donga crossing </t>
  </si>
  <si>
    <t>40mm HDPE 12</t>
  </si>
  <si>
    <t>80mm sleeve and  10X2m pillars)</t>
  </si>
  <si>
    <t>Replace 32mm pipeline</t>
  </si>
  <si>
    <t>Donga crossing with indicators 50mm</t>
  </si>
  <si>
    <t>Makhoalipana</t>
  </si>
  <si>
    <t>100m stonewall</t>
  </si>
  <si>
    <t>Ha Nyakane</t>
  </si>
  <si>
    <t>Semonkong Urban</t>
  </si>
  <si>
    <t>Ha Moahloli</t>
  </si>
  <si>
    <r>
      <t>2m</t>
    </r>
    <r>
      <rPr>
        <vertAlign val="superscript"/>
        <sz val="12"/>
        <color theme="1"/>
        <rFont val="Lucida Sans"/>
        <family val="2"/>
      </rPr>
      <t>3</t>
    </r>
    <r>
      <rPr>
        <sz val="12"/>
        <color theme="1"/>
        <rFont val="Lucida Sans"/>
        <family val="2"/>
      </rPr>
      <t xml:space="preserve"> Repair leaking tank</t>
    </r>
  </si>
  <si>
    <t>280m X 32mm HDPE12</t>
  </si>
  <si>
    <t>Ratau A-02</t>
  </si>
  <si>
    <t>Ha Motjoka (Ha Sechaba)</t>
  </si>
  <si>
    <t>Replace Control box</t>
  </si>
  <si>
    <t>Ha Mphukhe</t>
  </si>
  <si>
    <t>Replace cylinder head</t>
  </si>
  <si>
    <t>Replace rods 32mm</t>
  </si>
  <si>
    <t>Replacement of 32mm columns with sockets</t>
  </si>
  <si>
    <t>Ha Motjoka (Ha `Mamaja)</t>
  </si>
  <si>
    <t>Supply and installation of solar panels 100W Solar Panels</t>
  </si>
  <si>
    <t>Nazareth (Ha 'Mapale)</t>
  </si>
  <si>
    <t>Replacement of pump</t>
  </si>
  <si>
    <t>Repair leaking tank 20m3</t>
  </si>
  <si>
    <t>Ha Mosoeu</t>
  </si>
  <si>
    <t>Replacement of pump and accessories</t>
  </si>
  <si>
    <t>Ha Majoro</t>
  </si>
  <si>
    <t>ha Matela</t>
  </si>
  <si>
    <t>Replacement of solar panels, 100W</t>
  </si>
  <si>
    <t>Ha Mpiti</t>
  </si>
  <si>
    <t xml:space="preserve"> Pipe Laying-GI 50mm </t>
  </si>
  <si>
    <t>Ha Nqheku</t>
  </si>
  <si>
    <t>Ha Mpao</t>
  </si>
  <si>
    <t>Repair leaking tank  10m3</t>
  </si>
  <si>
    <t xml:space="preserve"> Pipe Laying-25mm diameter-HDPE</t>
  </si>
  <si>
    <t>Ha Ralejoe</t>
  </si>
  <si>
    <t>Handpump repair</t>
  </si>
  <si>
    <t>Ha Ranye</t>
  </si>
  <si>
    <t>Replacement of solar panels</t>
  </si>
  <si>
    <t>Ha Masupha</t>
  </si>
  <si>
    <t>Replace  leaking tank 40M3</t>
  </si>
  <si>
    <t>Thota-Peli Ha Matjeke</t>
  </si>
  <si>
    <t>Pump replacement</t>
  </si>
  <si>
    <t xml:space="preserve">Replace control box </t>
  </si>
  <si>
    <t>Ha Lesaoana</t>
  </si>
  <si>
    <t>Ha Lethena</t>
  </si>
  <si>
    <t>Replacement of solar panels, 100W (incl rewiring)</t>
  </si>
  <si>
    <t>Ha Nkhema Thoteng</t>
  </si>
  <si>
    <t>Spring Recatchment</t>
  </si>
  <si>
    <t>Pipelaying, 25mm HDPE 12</t>
  </si>
  <si>
    <t>Ha Lekota</t>
  </si>
  <si>
    <t>Demolition of tank- 10m^3 and Construction of 10m^3</t>
  </si>
  <si>
    <t xml:space="preserve">Spring Catchment </t>
  </si>
  <si>
    <t>Silt box(500lt)</t>
  </si>
  <si>
    <t>25mm HDPE pipelaying</t>
  </si>
  <si>
    <t>MAFETENG DISTRICT</t>
  </si>
  <si>
    <t>Lehlakaneng</t>
  </si>
  <si>
    <t>Ha Monyake Kholokoe</t>
  </si>
  <si>
    <t>50mm GI Pipe</t>
  </si>
  <si>
    <t>Tajane</t>
  </si>
  <si>
    <t>Ha Ramanta</t>
  </si>
  <si>
    <t>Pipelaying 40mm GI</t>
  </si>
  <si>
    <t>Ha Monaheng</t>
  </si>
  <si>
    <t>32mm HDPE</t>
  </si>
  <si>
    <t>Ha Bukana</t>
  </si>
  <si>
    <t>Ha Thaka banna</t>
  </si>
  <si>
    <t>Provide Pump SQF 2.5-2</t>
  </si>
  <si>
    <t>Lightining Arrestor</t>
  </si>
  <si>
    <t>Ha Nkeo</t>
  </si>
  <si>
    <t>Ha Nthonyana</t>
  </si>
  <si>
    <t>Ha Liholo</t>
  </si>
  <si>
    <t>Ha Ntemane</t>
  </si>
  <si>
    <t>Mankhapane</t>
  </si>
  <si>
    <t xml:space="preserve">Spring catchment </t>
  </si>
  <si>
    <t>Ha Mantitana</t>
  </si>
  <si>
    <t>Pipelaying 32mm HDPE</t>
  </si>
  <si>
    <t>Ha Siimane</t>
  </si>
  <si>
    <t>Tsana Talana</t>
  </si>
  <si>
    <t>Ha Matsaba</t>
  </si>
  <si>
    <t>Pipesleeve 50mm</t>
  </si>
  <si>
    <t>Pipelayng 25mm HDPE</t>
  </si>
  <si>
    <t>Raliemere</t>
  </si>
  <si>
    <t>Handpump Head</t>
  </si>
  <si>
    <t>Cylinder</t>
  </si>
  <si>
    <t>25mm Complete Columns</t>
  </si>
  <si>
    <t>Rods</t>
  </si>
  <si>
    <t>Top Rod</t>
  </si>
  <si>
    <t>Footvalve</t>
  </si>
  <si>
    <t>Ha Ramarothole</t>
  </si>
  <si>
    <t>Ha Mahosi</t>
  </si>
  <si>
    <t>Pipelayng 32mm HDPE</t>
  </si>
  <si>
    <t>Makoabating</t>
  </si>
  <si>
    <t>Ha Khobotle (Ha keli, Majakaneng, Roulin H school, Mount Olivet P S &amp; Mount Olivet Mission)</t>
  </si>
  <si>
    <t>40mm GI Pipe</t>
  </si>
  <si>
    <t>Sehlabeng</t>
  </si>
  <si>
    <t>Reconstruction of Siltbox 500L</t>
  </si>
  <si>
    <t>Khalimane</t>
  </si>
  <si>
    <t>Stone wall</t>
  </si>
  <si>
    <t>switch box IO50</t>
  </si>
  <si>
    <t>Ha Leboto</t>
  </si>
  <si>
    <t>GF 100S Chrystalline Module</t>
  </si>
  <si>
    <t>Polateng</t>
  </si>
  <si>
    <t>50mm GI</t>
  </si>
  <si>
    <t>Ha Raseboko</t>
  </si>
  <si>
    <t>Donga Crossing 50mm</t>
  </si>
  <si>
    <t>40mm HDPE</t>
  </si>
  <si>
    <t>Thabaneng Ha Ntsonyana</t>
  </si>
  <si>
    <t>50mm Pipe Sleeve</t>
  </si>
  <si>
    <t>Nokane</t>
  </si>
  <si>
    <t>Ha Sebaki</t>
  </si>
  <si>
    <t>Ha Mphaololi</t>
  </si>
  <si>
    <t>Malumeng</t>
  </si>
  <si>
    <t>Replace GI with HDPE 32mm</t>
  </si>
  <si>
    <t>Thibella</t>
  </si>
  <si>
    <t>Limapong</t>
  </si>
  <si>
    <t>Ha Sebili</t>
  </si>
  <si>
    <t>Ha Rats'oeu</t>
  </si>
  <si>
    <t>Ha Damane</t>
  </si>
  <si>
    <t>pipelaying 40mm GI</t>
  </si>
  <si>
    <t>Tibeleng</t>
  </si>
  <si>
    <t>Contingency @10%</t>
  </si>
  <si>
    <t>TOTAL CONTRACT AMOUNT</t>
  </si>
  <si>
    <t>QACHA'S NEK</t>
  </si>
  <si>
    <t>Nt'supe</t>
  </si>
  <si>
    <t>Ha Ramokakatlela</t>
  </si>
  <si>
    <t>Additional excavation</t>
  </si>
  <si>
    <t>Waterfall</t>
  </si>
  <si>
    <t>Standpipe (w/ washout)</t>
  </si>
  <si>
    <t>Ha Nkofo</t>
  </si>
  <si>
    <t>Ha Tomose</t>
  </si>
  <si>
    <t>Ha Mapote</t>
  </si>
  <si>
    <t>Mosenekeng</t>
  </si>
  <si>
    <t>Whitehill</t>
  </si>
  <si>
    <t>Donga Crossing 65mm</t>
  </si>
  <si>
    <t>50mm GI Pipelaying</t>
  </si>
  <si>
    <t>40mm HDPE 12 Pipelaying</t>
  </si>
  <si>
    <t>Valve Chamber 60x95cm</t>
  </si>
  <si>
    <t>750lt Siltbox</t>
  </si>
  <si>
    <t>Supply and Install 0.7m high Steel Sand for 5000l plastic tank</t>
  </si>
  <si>
    <t>Supply and Install fittings for the tank</t>
  </si>
  <si>
    <t>Washout with Plug 32mm</t>
  </si>
  <si>
    <t>Air-release with plug 32mm</t>
  </si>
  <si>
    <t>Gabion work 2x1x1m3</t>
  </si>
  <si>
    <t>Gabion work 2x1x0.5m3</t>
  </si>
  <si>
    <t>Donga Crossing 80mm</t>
  </si>
  <si>
    <t>Ha Phatela</t>
  </si>
  <si>
    <t>Replaster 25m3 Storage Tank</t>
  </si>
  <si>
    <t>Ha Ramot'seoa</t>
  </si>
  <si>
    <t>32mm HDPE 12 Pipelaying</t>
  </si>
  <si>
    <t>Ha Sehloho (Matebeleng)</t>
  </si>
  <si>
    <t>25mm HDPE 12 Pipelaying</t>
  </si>
  <si>
    <t>Tsolo (Matebeleng)</t>
  </si>
  <si>
    <t>65mm GI Pipelaying</t>
  </si>
  <si>
    <t>Tsatsa-le-meno</t>
  </si>
  <si>
    <t>Pipelaying GI 50mm</t>
  </si>
  <si>
    <t>Pipelaying HDPE 25mm</t>
  </si>
  <si>
    <t>THABA TSEKA</t>
  </si>
  <si>
    <t>Tenesolo</t>
  </si>
  <si>
    <t>Lihloaeleng</t>
  </si>
  <si>
    <t>25mm HDPE12 pipelaying</t>
  </si>
  <si>
    <t>Donga crossings 50mm</t>
  </si>
  <si>
    <t xml:space="preserve">Pipe sleeves </t>
  </si>
  <si>
    <t>Ha Letuka</t>
  </si>
  <si>
    <t>l</t>
  </si>
  <si>
    <t>Linakeng</t>
  </si>
  <si>
    <t>Washouts</t>
  </si>
  <si>
    <t>Kolebere</t>
  </si>
  <si>
    <t>Storage tank</t>
  </si>
  <si>
    <t>10m3</t>
  </si>
  <si>
    <t>300l</t>
  </si>
  <si>
    <t xml:space="preserve">TOTAL Contract Amount </t>
  </si>
  <si>
    <t>Litsoetse</t>
  </si>
  <si>
    <t>Sehaula</t>
  </si>
  <si>
    <t xml:space="preserve">Spring </t>
  </si>
  <si>
    <t>Khutlo-Semetsi</t>
  </si>
  <si>
    <t>Ha Kokoana</t>
  </si>
  <si>
    <t>Ha Lali</t>
  </si>
  <si>
    <t>Leaking siltbox 300 l</t>
  </si>
  <si>
    <t>Ha Peterose</t>
  </si>
  <si>
    <t>Makhaloane</t>
  </si>
  <si>
    <t>Ha Mahao</t>
  </si>
  <si>
    <t>Ha Motsoanakaba</t>
  </si>
  <si>
    <t>Motsiba</t>
  </si>
  <si>
    <t>Tsekong</t>
  </si>
  <si>
    <t>Sututsa(Malebese)</t>
  </si>
  <si>
    <t>QUTHING</t>
  </si>
  <si>
    <t>Ha Hlaela</t>
  </si>
  <si>
    <t>Suspended River Grossing</t>
  </si>
  <si>
    <t>Washout 32mm</t>
  </si>
  <si>
    <t>Ha Mofokeng</t>
  </si>
  <si>
    <t>Lebona(Potomane)</t>
  </si>
  <si>
    <t>Spring Re-catchment</t>
  </si>
  <si>
    <t>Pipelaying 50mm Gl</t>
  </si>
  <si>
    <t>Re-plastering Sittbox 500L</t>
  </si>
  <si>
    <r>
      <t>Re-plastering Storage Tank 5m</t>
    </r>
    <r>
      <rPr>
        <vertAlign val="superscript"/>
        <sz val="11"/>
        <color rgb="FF000000"/>
        <rFont val="Lucida Sans"/>
        <family val="2"/>
      </rPr>
      <t>3</t>
    </r>
  </si>
  <si>
    <t>Over excavation</t>
  </si>
  <si>
    <r>
      <t>m</t>
    </r>
    <r>
      <rPr>
        <sz val="11"/>
        <color theme="1"/>
        <rFont val="Calibri"/>
        <family val="2"/>
      </rPr>
      <t>³</t>
    </r>
  </si>
  <si>
    <t>Ha Machesetsa</t>
  </si>
  <si>
    <t>Donga Grossing 50mm</t>
  </si>
  <si>
    <t>Pipelaying 32mm Gl</t>
  </si>
  <si>
    <t>Air-release 32mm</t>
  </si>
  <si>
    <t>Mokanametsong</t>
  </si>
  <si>
    <t>Ntozimande</t>
  </si>
  <si>
    <t>Pipelaying 25mm GI (mainline)</t>
  </si>
  <si>
    <t>Sequenxa</t>
  </si>
  <si>
    <t>Suspended River Crossing</t>
  </si>
  <si>
    <t>Lexeni</t>
  </si>
  <si>
    <t>Pipesleeve 40mm Gl</t>
  </si>
  <si>
    <t>Ndungwana</t>
  </si>
  <si>
    <t>Setakeng</t>
  </si>
  <si>
    <t>Pipelaying 20mm GI</t>
  </si>
  <si>
    <t>Pipesleeve 40mm</t>
  </si>
  <si>
    <t>Nkomazabantu</t>
  </si>
  <si>
    <t>Pipelaying 20mm Gl</t>
  </si>
  <si>
    <t>Matebeleng</t>
  </si>
  <si>
    <t>Reinfoced Concrete Retaining wall (40cm x 150cm) formwork included</t>
  </si>
  <si>
    <t>Sikubudu</t>
  </si>
  <si>
    <t>Pipelaying Mainline 25mm GI</t>
  </si>
  <si>
    <t>Motsapi</t>
  </si>
  <si>
    <t>Mopeli</t>
  </si>
  <si>
    <t>Tank/Tap 1000L</t>
  </si>
  <si>
    <t>Mohapi</t>
  </si>
  <si>
    <t>Rakhomo</t>
  </si>
  <si>
    <r>
      <t>Storage Tank 10m</t>
    </r>
    <r>
      <rPr>
        <sz val="11"/>
        <color theme="1"/>
        <rFont val="Calibri"/>
        <family val="2"/>
      </rPr>
      <t>³</t>
    </r>
  </si>
  <si>
    <t>Standpipe</t>
  </si>
  <si>
    <t>Mohlakoana</t>
  </si>
  <si>
    <t>Storage Tank 20m³</t>
  </si>
  <si>
    <t xml:space="preserve">Valve Chamber </t>
  </si>
  <si>
    <t>Foat valve</t>
  </si>
  <si>
    <t>Mpharane</t>
  </si>
  <si>
    <t>2.5-2 Grundfos Pump</t>
  </si>
  <si>
    <t>IO50 Control Box</t>
  </si>
  <si>
    <t>Siedge Protector</t>
  </si>
  <si>
    <t>Installation of new submerrsible pump(labour)</t>
  </si>
  <si>
    <t>Transportation rate per Km return from district office to site</t>
  </si>
  <si>
    <t>Km</t>
  </si>
  <si>
    <t>Sello</t>
  </si>
  <si>
    <t>Lekhoele</t>
  </si>
  <si>
    <t xml:space="preserve">Total </t>
  </si>
  <si>
    <t>MOHALE'S HOEK</t>
  </si>
  <si>
    <t>Lithipeng</t>
  </si>
  <si>
    <t>Marakong</t>
  </si>
  <si>
    <t>Pipe sleeve</t>
  </si>
  <si>
    <t>Ha Ramokhongoana</t>
  </si>
  <si>
    <t>Phuthing</t>
  </si>
  <si>
    <t>Globevalve for standpipe</t>
  </si>
  <si>
    <t xml:space="preserve">Backfilling trench </t>
  </si>
  <si>
    <t>Khoelenya</t>
  </si>
  <si>
    <t>Ha Makhaola</t>
  </si>
  <si>
    <t>Qhoasing</t>
  </si>
  <si>
    <t>Ha Kori</t>
  </si>
  <si>
    <t>Ha Makhofola</t>
  </si>
  <si>
    <t>Mashaleng</t>
  </si>
  <si>
    <t>Morumots'o</t>
  </si>
  <si>
    <t>Meriting</t>
  </si>
  <si>
    <t>Spring Catchment with Manhole</t>
  </si>
  <si>
    <t>GRAND TOTAL</t>
  </si>
  <si>
    <t>Thaba Mokhele</t>
  </si>
  <si>
    <t>Liphokoaneng</t>
  </si>
  <si>
    <t>Ha Qoane (Mpharane)</t>
  </si>
  <si>
    <t>Ha Mothebesoane</t>
  </si>
  <si>
    <t>Ha Kaphe</t>
  </si>
  <si>
    <t>Ha Moseneke</t>
  </si>
  <si>
    <t>Ha Mafethe</t>
  </si>
  <si>
    <t>Ha-Rantso'eu</t>
  </si>
  <si>
    <t>Ha Sekei</t>
  </si>
  <si>
    <t>Ha Rantsie</t>
  </si>
  <si>
    <t>Contengency @ 10%</t>
  </si>
  <si>
    <t>Vat @ 15%</t>
  </si>
  <si>
    <t>25mm HDPE 12pipelaying</t>
  </si>
  <si>
    <t>pipelaying Gi 50mm</t>
  </si>
  <si>
    <t>donga crossing 50mm</t>
  </si>
  <si>
    <t>Excavation trench 60 cm (Soil)</t>
  </si>
  <si>
    <t>Backfilling trench 60 cm (Soil)</t>
  </si>
  <si>
    <t>Backfilling trench 40 cm (Soil)</t>
  </si>
  <si>
    <t>Washout with Plug  32mm</t>
  </si>
  <si>
    <t>Air-release with plug  32mm</t>
  </si>
  <si>
    <t>Pipelaying  32mm HDPE</t>
  </si>
  <si>
    <t>Excavation trench (Soil) 20cm</t>
  </si>
  <si>
    <t>Donga Crossing with Sling 50mm</t>
  </si>
  <si>
    <t>Valve Chamber   (45x60)</t>
  </si>
  <si>
    <t>Air-release with plug  25mm</t>
  </si>
  <si>
    <t>Pipelaying  25mm HDPE</t>
  </si>
  <si>
    <t>Backfilling trench 60cm</t>
  </si>
  <si>
    <t>Backfilling trench 20cm</t>
  </si>
  <si>
    <t>Pipe sleeve  40mm</t>
  </si>
  <si>
    <t>Washout with Plug  40mm</t>
  </si>
  <si>
    <t>Air-release with plug  40mm</t>
  </si>
  <si>
    <t>Excavation trench (Soil)  60cm</t>
  </si>
  <si>
    <t>Excavation trench (Soil)  40cm</t>
  </si>
  <si>
    <t>Pipe sleeve 65mm</t>
  </si>
  <si>
    <t>River Crossing with Sling  65mm</t>
  </si>
  <si>
    <t>Washout with plug  25mm</t>
  </si>
  <si>
    <t>Excavation trench (Soil) 40cm</t>
  </si>
  <si>
    <t>Backfilling trench 40cm</t>
  </si>
  <si>
    <t>Pipelaying  50mm GI</t>
  </si>
  <si>
    <t>Backfilling trench 40mm</t>
  </si>
  <si>
    <t>Donga Crossing  50mm</t>
  </si>
  <si>
    <t>Pipelaying 65 mm GI</t>
  </si>
  <si>
    <t xml:space="preserve">Backfilling trench 60 cm </t>
  </si>
  <si>
    <t>Pipelaying 25 mm HDPE 12</t>
  </si>
  <si>
    <t xml:space="preserve">Gabion work 2 x 1 x 1 </t>
  </si>
  <si>
    <t>Gabion work 2 x 1 x 0.5</t>
  </si>
  <si>
    <t>Donga Crossing A 40 mm</t>
  </si>
  <si>
    <t>Washout with Plug 25mm</t>
  </si>
  <si>
    <t>Air-release with plug 25mm</t>
  </si>
  <si>
    <t>Pipelaying 65mm GI</t>
  </si>
  <si>
    <t>Pipelaying 25mm hdpe 12</t>
  </si>
  <si>
    <t>Excavation trench (Soil) 60cm</t>
  </si>
  <si>
    <t>Gabion work(2x1x1)</t>
  </si>
  <si>
    <t>Gabion work(2x1x0.5)</t>
  </si>
  <si>
    <t>Donga Crossing A 40mm</t>
  </si>
  <si>
    <t>Excavation trench (Soil)60/40cm</t>
  </si>
  <si>
    <t>Backfilling trench(soil) 60/40cm</t>
  </si>
  <si>
    <t>Pipelaying 32mm hdpe12</t>
  </si>
  <si>
    <t>Dongra Crossing 50mm</t>
  </si>
  <si>
    <t>Provide pump 2.5-2</t>
  </si>
  <si>
    <t>Replace control box-I0 100</t>
  </si>
  <si>
    <t>Replacement of pump- 2.5-2</t>
  </si>
  <si>
    <t>Replacement of solar panels - 100 watts</t>
  </si>
  <si>
    <t>Pump replacement (2-5.2</t>
  </si>
  <si>
    <t>Replacement of pump ( SQF 2.5-2N)</t>
  </si>
  <si>
    <t>Replace Control box IO 100</t>
  </si>
  <si>
    <t>50m excavation and backfilling 60 cm (Soil)</t>
  </si>
  <si>
    <t>Construction of Donga crossing- 80mm dia. 10m long</t>
  </si>
  <si>
    <t>Supply &amp; Install of pump -SQF 1.2-2</t>
  </si>
  <si>
    <t>Donga crossing ( 65mm dia.) 6m long</t>
  </si>
  <si>
    <t>Donga crossing ( 80mm dia.) 6m long</t>
  </si>
  <si>
    <t>Excavation and backfilling 60 cm (Soil)</t>
  </si>
  <si>
    <t>Siltbox 300L</t>
  </si>
  <si>
    <t>Replater Storage Tank 10m3</t>
  </si>
  <si>
    <t xml:space="preserve">Pipelaying 40mm GI  </t>
  </si>
  <si>
    <t>Pipelaying 40mm HDPE12</t>
  </si>
  <si>
    <t>Gabion work 2X1x1 m3</t>
  </si>
  <si>
    <t>Gabion work 2X10.5 m3</t>
  </si>
  <si>
    <t>Waterpoint(Repairs) 1000l</t>
  </si>
  <si>
    <t>Siltbox(Reroof) 300l</t>
  </si>
  <si>
    <t>Pipelaying 32mm HDPE12</t>
  </si>
  <si>
    <t>Siltbox 300l</t>
  </si>
  <si>
    <t>Pipelaying 25mm HDPE12</t>
  </si>
  <si>
    <t>Siltbox( Replaster) 300l</t>
  </si>
  <si>
    <t>Air-release with plug (32mm)</t>
  </si>
  <si>
    <t>Donga Crossing  80mm</t>
  </si>
  <si>
    <t xml:space="preserve">Washout with Plug  25mm </t>
  </si>
  <si>
    <t>Excavation trench (Soil)  20cm</t>
  </si>
  <si>
    <t>Backfilling trench  40cm</t>
  </si>
  <si>
    <t>Pipe sleeve   40mm</t>
  </si>
  <si>
    <t>Donga Crossing  65mm</t>
  </si>
  <si>
    <t>Replastering Storage Tank 3m³</t>
  </si>
  <si>
    <t>Storage Tank 2m³</t>
  </si>
  <si>
    <t>Donga Crossing with Sling  50mm</t>
  </si>
  <si>
    <t>Valve Chamber (45x60)</t>
  </si>
  <si>
    <t>Gabion work   (2x1x.5)</t>
  </si>
  <si>
    <t>Siltbox  300l</t>
  </si>
  <si>
    <t>Siltbox  500l</t>
  </si>
  <si>
    <t>Storage Tank  2mᶟ</t>
  </si>
  <si>
    <t>Storage Tank Replaster  30mᶟ</t>
  </si>
  <si>
    <t>Washout with plug  32mm</t>
  </si>
  <si>
    <t>Pipe sleeve 50mm</t>
  </si>
  <si>
    <t>Supply &amp; Install Float Valve  40mm</t>
  </si>
  <si>
    <t>Siltbox   500l</t>
  </si>
  <si>
    <t>Siltbox   1000l</t>
  </si>
  <si>
    <t>Pipelaying  63mm HDPE</t>
  </si>
  <si>
    <t>Backfilling trench 60cm (Soil)</t>
  </si>
  <si>
    <t>Gabion work (2x1x.5)</t>
  </si>
  <si>
    <t>Donga Crossing with Sling  65mm</t>
  </si>
  <si>
    <t>Pipe sleeve  50mm</t>
  </si>
  <si>
    <t>Storage Tank Replaster  2mᶟ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</si>
</sst>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* #,##0.00_ ;_ * \-#,##0.00_ ;_ * &quot;-&quot;??_ ;_ @_ "/>
    <numFmt numFmtId="167" formatCode="_(* #,##0_);_(* \(#,##0\);_(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Lucida Sans"/>
      <family val="2"/>
    </font>
    <font>
      <sz val="11"/>
      <color theme="1"/>
      <name val="Lucida Sans"/>
      <family val="2"/>
    </font>
    <font>
      <b/>
      <sz val="14"/>
      <color theme="1"/>
      <name val="Lucida Sans"/>
      <family val="2"/>
    </font>
    <font>
      <sz val="12"/>
      <color theme="1"/>
      <name val="Lucida Sans"/>
      <family val="2"/>
    </font>
    <font>
      <sz val="12"/>
      <name val="Lucida Sans"/>
      <family val="2"/>
    </font>
    <font>
      <b/>
      <sz val="12"/>
      <color theme="1"/>
      <name val="Lucida Sans"/>
      <family val="2"/>
    </font>
    <font>
      <sz val="11"/>
      <name val="Lucida Sans"/>
      <family val="2"/>
    </font>
    <font>
      <b/>
      <sz val="14"/>
      <name val="Lucida Sans"/>
      <family val="2"/>
    </font>
    <font>
      <b/>
      <sz val="12"/>
      <name val="Lucida Sans"/>
      <family val="2"/>
    </font>
    <font>
      <b/>
      <sz val="11"/>
      <name val="Lucida Sans"/>
      <family val="2"/>
    </font>
    <font>
      <vertAlign val="superscript"/>
      <sz val="12"/>
      <color theme="1"/>
      <name val="Lucida Sans"/>
      <family val="2"/>
    </font>
    <font>
      <sz val="14"/>
      <color theme="1"/>
      <name val="Lucida Sans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Lucida Sans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Lucida Sans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Lucida Bright"/>
      <family val="1"/>
    </font>
    <font>
      <b/>
      <sz val="12"/>
      <color rgb="FF000000"/>
      <name val="Lucida Sans"/>
      <family val="2"/>
    </font>
    <font>
      <b/>
      <sz val="11"/>
      <color rgb="FF000000"/>
      <name val="Lucida Sans"/>
      <family val="2"/>
    </font>
    <font>
      <vertAlign val="superscript"/>
      <sz val="11"/>
      <color rgb="FF000000"/>
      <name val="Lucida Sans"/>
      <family val="2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sa Offc Serif Pro"/>
    </font>
    <font>
      <sz val="11"/>
      <name val="Tisa Offc Serif Pro"/>
    </font>
    <font>
      <b/>
      <sz val="11"/>
      <color theme="1"/>
      <name val="Tisa Offc Serif Pro"/>
    </font>
    <font>
      <vertAlign val="superscript"/>
      <sz val="11"/>
      <color theme="1"/>
      <name val="Tisa Offc Serif Pr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165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9">
    <xf numFmtId="0" fontId="0" fillId="0" borderId="0" xfId="0"/>
    <xf numFmtId="0" fontId="2" fillId="0" borderId="0" xfId="0" applyFont="1" applyAlignment="1">
      <alignment wrapText="1"/>
    </xf>
    <xf numFmtId="0" fontId="3" fillId="0" borderId="18" xfId="0" applyFont="1" applyBorder="1"/>
    <xf numFmtId="165" fontId="3" fillId="0" borderId="18" xfId="1" applyFont="1" applyBorder="1"/>
    <xf numFmtId="165" fontId="3" fillId="0" borderId="26" xfId="1" applyFont="1" applyBorder="1"/>
    <xf numFmtId="0" fontId="3" fillId="0" borderId="21" xfId="0" applyFont="1" applyBorder="1"/>
    <xf numFmtId="0" fontId="3" fillId="0" borderId="21" xfId="0" applyFont="1" applyBorder="1" applyAlignment="1">
      <alignment horizontal="right"/>
    </xf>
    <xf numFmtId="165" fontId="3" fillId="0" borderId="21" xfId="1" applyFont="1" applyBorder="1"/>
    <xf numFmtId="0" fontId="3" fillId="0" borderId="18" xfId="0" applyFont="1" applyBorder="1" applyAlignment="1">
      <alignment horizontal="right"/>
    </xf>
    <xf numFmtId="0" fontId="5" fillId="0" borderId="23" xfId="0" applyFont="1" applyBorder="1"/>
    <xf numFmtId="165" fontId="5" fillId="0" borderId="23" xfId="1" applyFont="1" applyBorder="1"/>
    <xf numFmtId="165" fontId="5" fillId="0" borderId="24" xfId="1" applyFont="1" applyBorder="1"/>
    <xf numFmtId="0" fontId="5" fillId="0" borderId="30" xfId="0" applyFont="1" applyBorder="1"/>
    <xf numFmtId="165" fontId="5" fillId="0" borderId="30" xfId="1" applyFont="1" applyBorder="1"/>
    <xf numFmtId="165" fontId="5" fillId="0" borderId="31" xfId="1" applyFont="1" applyBorder="1"/>
    <xf numFmtId="0" fontId="5" fillId="0" borderId="38" xfId="0" applyFont="1" applyBorder="1"/>
    <xf numFmtId="165" fontId="5" fillId="0" borderId="38" xfId="1" applyFont="1" applyBorder="1"/>
    <xf numFmtId="0" fontId="5" fillId="0" borderId="46" xfId="0" applyFont="1" applyBorder="1" applyAlignment="1">
      <alignment horizontal="right"/>
    </xf>
    <xf numFmtId="0" fontId="5" fillId="0" borderId="46" xfId="0" applyFont="1" applyBorder="1"/>
    <xf numFmtId="165" fontId="5" fillId="0" borderId="46" xfId="1" applyFont="1" applyBorder="1"/>
    <xf numFmtId="165" fontId="7" fillId="0" borderId="47" xfId="1" applyFont="1" applyBorder="1"/>
    <xf numFmtId="0" fontId="5" fillId="0" borderId="18" xfId="0" applyFont="1" applyBorder="1"/>
    <xf numFmtId="165" fontId="5" fillId="0" borderId="18" xfId="1" applyFont="1" applyBorder="1"/>
    <xf numFmtId="165" fontId="5" fillId="0" borderId="26" xfId="1" applyFont="1" applyBorder="1"/>
    <xf numFmtId="165" fontId="7" fillId="0" borderId="39" xfId="1" applyFont="1" applyBorder="1"/>
    <xf numFmtId="0" fontId="5" fillId="0" borderId="21" xfId="0" applyFont="1" applyBorder="1"/>
    <xf numFmtId="0" fontId="5" fillId="0" borderId="21" xfId="0" applyFont="1" applyBorder="1" applyAlignment="1">
      <alignment horizontal="right"/>
    </xf>
    <xf numFmtId="165" fontId="5" fillId="0" borderId="21" xfId="1" applyFont="1" applyBorder="1"/>
    <xf numFmtId="0" fontId="5" fillId="0" borderId="18" xfId="0" applyFont="1" applyBorder="1" applyAlignment="1">
      <alignment horizontal="right"/>
    </xf>
    <xf numFmtId="0" fontId="7" fillId="0" borderId="45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5" fillId="0" borderId="20" xfId="0" applyFont="1" applyBorder="1"/>
    <xf numFmtId="0" fontId="5" fillId="0" borderId="20" xfId="0" applyFont="1" applyBorder="1" applyAlignment="1">
      <alignment horizontal="right"/>
    </xf>
    <xf numFmtId="165" fontId="5" fillId="0" borderId="20" xfId="1" applyFont="1" applyBorder="1"/>
    <xf numFmtId="0" fontId="5" fillId="0" borderId="49" xfId="0" applyFont="1" applyBorder="1"/>
    <xf numFmtId="0" fontId="5" fillId="0" borderId="23" xfId="0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0" fontId="5" fillId="0" borderId="18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5" fillId="0" borderId="19" xfId="0" applyFont="1" applyBorder="1"/>
    <xf numFmtId="0" fontId="5" fillId="0" borderId="19" xfId="0" applyFont="1" applyBorder="1" applyAlignment="1">
      <alignment horizontal="right"/>
    </xf>
    <xf numFmtId="165" fontId="5" fillId="0" borderId="19" xfId="1" applyFont="1" applyBorder="1"/>
    <xf numFmtId="165" fontId="5" fillId="0" borderId="47" xfId="1" applyFont="1" applyBorder="1"/>
    <xf numFmtId="0" fontId="5" fillId="0" borderId="25" xfId="0" applyFont="1" applyBorder="1"/>
    <xf numFmtId="0" fontId="5" fillId="0" borderId="33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36" xfId="0" applyFont="1" applyBorder="1"/>
    <xf numFmtId="0" fontId="5" fillId="0" borderId="38" xfId="0" applyFont="1" applyBorder="1" applyAlignment="1">
      <alignment horizontal="right"/>
    </xf>
    <xf numFmtId="0" fontId="5" fillId="0" borderId="37" xfId="0" applyFont="1" applyBorder="1"/>
    <xf numFmtId="0" fontId="5" fillId="0" borderId="18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8" xfId="0" applyFont="1" applyBorder="1" applyAlignment="1">
      <alignment horizontal="right"/>
    </xf>
    <xf numFmtId="0" fontId="6" fillId="0" borderId="18" xfId="0" applyFont="1" applyBorder="1"/>
    <xf numFmtId="166" fontId="6" fillId="0" borderId="18" xfId="2" applyFont="1" applyFill="1" applyBorder="1"/>
    <xf numFmtId="0" fontId="3" fillId="0" borderId="18" xfId="0" applyFont="1" applyBorder="1" applyAlignment="1">
      <alignment horizontal="left"/>
    </xf>
    <xf numFmtId="0" fontId="6" fillId="0" borderId="20" xfId="0" applyFont="1" applyBorder="1" applyAlignment="1">
      <alignment horizontal="right"/>
    </xf>
    <xf numFmtId="0" fontId="6" fillId="0" borderId="20" xfId="0" applyFont="1" applyBorder="1"/>
    <xf numFmtId="166" fontId="6" fillId="0" borderId="20" xfId="2" applyFont="1" applyFill="1" applyBorder="1"/>
    <xf numFmtId="166" fontId="6" fillId="0" borderId="26" xfId="2" applyFont="1" applyFill="1" applyBorder="1"/>
    <xf numFmtId="165" fontId="5" fillId="0" borderId="32" xfId="1" applyFont="1" applyBorder="1"/>
    <xf numFmtId="165" fontId="5" fillId="0" borderId="50" xfId="1" applyFont="1" applyBorder="1"/>
    <xf numFmtId="0" fontId="3" fillId="0" borderId="45" xfId="0" applyFont="1" applyBorder="1"/>
    <xf numFmtId="0" fontId="7" fillId="0" borderId="46" xfId="0" applyFont="1" applyBorder="1" applyAlignment="1">
      <alignment horizontal="right"/>
    </xf>
    <xf numFmtId="0" fontId="6" fillId="0" borderId="20" xfId="0" applyFont="1" applyBorder="1" applyAlignment="1">
      <alignment horizontal="left" wrapText="1"/>
    </xf>
    <xf numFmtId="166" fontId="6" fillId="0" borderId="50" xfId="2" applyFont="1" applyFill="1" applyBorder="1"/>
    <xf numFmtId="0" fontId="8" fillId="0" borderId="45" xfId="0" applyFont="1" applyBorder="1"/>
    <xf numFmtId="0" fontId="10" fillId="0" borderId="46" xfId="0" applyFont="1" applyBorder="1" applyAlignment="1">
      <alignment horizontal="right"/>
    </xf>
    <xf numFmtId="0" fontId="6" fillId="0" borderId="46" xfId="0" applyFont="1" applyBorder="1" applyAlignment="1">
      <alignment horizontal="right"/>
    </xf>
    <xf numFmtId="0" fontId="6" fillId="0" borderId="46" xfId="0" applyFont="1" applyBorder="1"/>
    <xf numFmtId="166" fontId="6" fillId="0" borderId="46" xfId="2" applyFont="1" applyFill="1" applyBorder="1"/>
    <xf numFmtId="166" fontId="10" fillId="0" borderId="47" xfId="2" applyFont="1" applyFill="1" applyBorder="1"/>
    <xf numFmtId="0" fontId="9" fillId="0" borderId="45" xfId="0" applyFont="1" applyBorder="1"/>
    <xf numFmtId="0" fontId="10" fillId="0" borderId="46" xfId="0" applyFont="1" applyBorder="1"/>
    <xf numFmtId="165" fontId="10" fillId="0" borderId="47" xfId="0" applyNumberFormat="1" applyFont="1" applyBorder="1"/>
    <xf numFmtId="0" fontId="3" fillId="0" borderId="21" xfId="0" applyFont="1" applyBorder="1" applyAlignment="1">
      <alignment horizontal="left"/>
    </xf>
    <xf numFmtId="165" fontId="3" fillId="0" borderId="32" xfId="1" applyFont="1" applyBorder="1"/>
    <xf numFmtId="0" fontId="8" fillId="0" borderId="20" xfId="0" applyFont="1" applyBorder="1" applyAlignment="1">
      <alignment horizontal="left" wrapText="1"/>
    </xf>
    <xf numFmtId="0" fontId="8" fillId="0" borderId="20" xfId="0" applyFont="1" applyBorder="1" applyAlignment="1">
      <alignment horizontal="right"/>
    </xf>
    <xf numFmtId="0" fontId="8" fillId="0" borderId="20" xfId="0" applyFont="1" applyBorder="1"/>
    <xf numFmtId="166" fontId="8" fillId="0" borderId="20" xfId="2" applyFont="1" applyFill="1" applyBorder="1"/>
    <xf numFmtId="166" fontId="8" fillId="0" borderId="50" xfId="2" applyFont="1" applyFill="1" applyBorder="1"/>
    <xf numFmtId="0" fontId="9" fillId="0" borderId="1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right"/>
    </xf>
    <xf numFmtId="0" fontId="8" fillId="0" borderId="46" xfId="0" applyFont="1" applyBorder="1"/>
    <xf numFmtId="166" fontId="8" fillId="0" borderId="46" xfId="2" applyFont="1" applyFill="1" applyBorder="1"/>
    <xf numFmtId="166" fontId="11" fillId="0" borderId="47" xfId="2" applyFont="1" applyFill="1" applyBorder="1"/>
    <xf numFmtId="0" fontId="7" fillId="0" borderId="46" xfId="0" applyFont="1" applyBorder="1"/>
    <xf numFmtId="165" fontId="7" fillId="0" borderId="46" xfId="1" applyFont="1" applyBorder="1"/>
    <xf numFmtId="0" fontId="4" fillId="0" borderId="49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165" fontId="5" fillId="0" borderId="52" xfId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/>
    </xf>
    <xf numFmtId="165" fontId="5" fillId="0" borderId="48" xfId="1" applyFont="1" applyBorder="1"/>
    <xf numFmtId="0" fontId="2" fillId="0" borderId="1" xfId="0" applyFont="1" applyBorder="1" applyAlignment="1">
      <alignment horizontal="center" vertical="center" wrapText="1"/>
    </xf>
    <xf numFmtId="0" fontId="5" fillId="0" borderId="44" xfId="0" applyFont="1" applyBorder="1"/>
    <xf numFmtId="0" fontId="5" fillId="0" borderId="43" xfId="0" applyFont="1" applyBorder="1"/>
    <xf numFmtId="0" fontId="5" fillId="0" borderId="14" xfId="0" applyFont="1" applyBorder="1"/>
    <xf numFmtId="0" fontId="7" fillId="0" borderId="49" xfId="0" applyFont="1" applyBorder="1" applyAlignment="1">
      <alignment horizontal="right"/>
    </xf>
    <xf numFmtId="0" fontId="5" fillId="0" borderId="51" xfId="0" applyFont="1" applyBorder="1"/>
    <xf numFmtId="0" fontId="7" fillId="0" borderId="49" xfId="0" applyFont="1" applyBorder="1"/>
    <xf numFmtId="0" fontId="5" fillId="0" borderId="1" xfId="0" applyFont="1" applyBorder="1"/>
    <xf numFmtId="0" fontId="9" fillId="0" borderId="49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right"/>
    </xf>
    <xf numFmtId="0" fontId="5" fillId="0" borderId="40" xfId="0" applyFont="1" applyBorder="1" applyAlignment="1">
      <alignment horizontal="right"/>
    </xf>
    <xf numFmtId="0" fontId="5" fillId="0" borderId="40" xfId="0" applyFont="1" applyBorder="1"/>
    <xf numFmtId="165" fontId="5" fillId="0" borderId="40" xfId="1" applyFont="1" applyBorder="1"/>
    <xf numFmtId="0" fontId="5" fillId="0" borderId="29" xfId="0" applyFont="1" applyBorder="1"/>
    <xf numFmtId="0" fontId="7" fillId="0" borderId="38" xfId="0" applyFont="1" applyBorder="1" applyAlignment="1">
      <alignment horizontal="right"/>
    </xf>
    <xf numFmtId="0" fontId="5" fillId="0" borderId="43" xfId="0" applyFont="1" applyBorder="1" applyAlignment="1">
      <alignment wrapText="1"/>
    </xf>
    <xf numFmtId="0" fontId="5" fillId="0" borderId="35" xfId="0" applyFont="1" applyBorder="1" applyAlignment="1">
      <alignment wrapText="1"/>
    </xf>
    <xf numFmtId="0" fontId="5" fillId="0" borderId="22" xfId="0" applyFont="1" applyBorder="1"/>
    <xf numFmtId="0" fontId="5" fillId="0" borderId="27" xfId="0" applyFont="1" applyBorder="1"/>
    <xf numFmtId="0" fontId="5" fillId="0" borderId="54" xfId="0" applyFont="1" applyBorder="1"/>
    <xf numFmtId="0" fontId="7" fillId="0" borderId="55" xfId="0" applyFont="1" applyBorder="1" applyAlignment="1">
      <alignment horizontal="right"/>
    </xf>
    <xf numFmtId="0" fontId="7" fillId="0" borderId="40" xfId="0" applyFont="1" applyBorder="1"/>
    <xf numFmtId="165" fontId="7" fillId="0" borderId="40" xfId="1" applyFont="1" applyBorder="1"/>
    <xf numFmtId="165" fontId="7" fillId="0" borderId="53" xfId="1" applyFont="1" applyBorder="1"/>
    <xf numFmtId="0" fontId="5" fillId="0" borderId="3" xfId="0" applyFont="1" applyBorder="1"/>
    <xf numFmtId="165" fontId="0" fillId="0" borderId="0" xfId="0" applyNumberFormat="1"/>
    <xf numFmtId="165" fontId="7" fillId="0" borderId="46" xfId="1" applyFont="1" applyBorder="1" applyAlignment="1">
      <alignment horizontal="right"/>
    </xf>
    <xf numFmtId="165" fontId="7" fillId="0" borderId="47" xfId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5" fontId="7" fillId="0" borderId="47" xfId="1" applyFont="1" applyBorder="1" applyAlignment="1"/>
    <xf numFmtId="165" fontId="0" fillId="0" borderId="0" xfId="1" applyFont="1"/>
    <xf numFmtId="0" fontId="5" fillId="0" borderId="36" xfId="0" applyFont="1" applyBorder="1" applyAlignment="1">
      <alignment wrapText="1"/>
    </xf>
    <xf numFmtId="0" fontId="5" fillId="0" borderId="44" xfId="0" applyFont="1" applyBorder="1" applyAlignment="1">
      <alignment wrapText="1"/>
    </xf>
    <xf numFmtId="0" fontId="7" fillId="0" borderId="45" xfId="0" applyFont="1" applyBorder="1" applyAlignment="1">
      <alignment horizontal="right" wrapText="1"/>
    </xf>
    <xf numFmtId="0" fontId="5" fillId="0" borderId="51" xfId="0" applyFont="1" applyBorder="1" applyAlignment="1">
      <alignment wrapText="1"/>
    </xf>
    <xf numFmtId="165" fontId="5" fillId="0" borderId="21" xfId="1" applyFont="1" applyBorder="1" applyAlignment="1">
      <alignment horizontal="right"/>
    </xf>
    <xf numFmtId="165" fontId="5" fillId="0" borderId="43" xfId="1" applyFont="1" applyBorder="1" applyAlignment="1">
      <alignment wrapText="1"/>
    </xf>
    <xf numFmtId="165" fontId="7" fillId="0" borderId="47" xfId="0" applyNumberFormat="1" applyFont="1" applyBorder="1"/>
    <xf numFmtId="0" fontId="0" fillId="0" borderId="1" xfId="0" applyBorder="1"/>
    <xf numFmtId="165" fontId="7" fillId="0" borderId="1" xfId="1" applyFont="1" applyBorder="1"/>
    <xf numFmtId="0" fontId="5" fillId="0" borderId="45" xfId="0" applyFont="1" applyBorder="1" applyAlignment="1">
      <alignment horizontal="right"/>
    </xf>
    <xf numFmtId="0" fontId="5" fillId="0" borderId="6" xfId="0" applyFont="1" applyBorder="1"/>
    <xf numFmtId="0" fontId="5" fillId="0" borderId="5" xfId="0" applyFont="1" applyBorder="1"/>
    <xf numFmtId="0" fontId="7" fillId="0" borderId="46" xfId="0" applyFont="1" applyBorder="1" applyAlignment="1">
      <alignment horizontal="right" wrapText="1"/>
    </xf>
    <xf numFmtId="0" fontId="7" fillId="0" borderId="46" xfId="0" applyFont="1" applyBorder="1" applyAlignment="1">
      <alignment wrapText="1"/>
    </xf>
    <xf numFmtId="165" fontId="7" fillId="0" borderId="46" xfId="1" applyFont="1" applyBorder="1" applyAlignment="1">
      <alignment wrapText="1"/>
    </xf>
    <xf numFmtId="165" fontId="7" fillId="0" borderId="47" xfId="1" applyFont="1" applyBorder="1" applyAlignment="1">
      <alignment wrapText="1"/>
    </xf>
    <xf numFmtId="0" fontId="5" fillId="0" borderId="57" xfId="0" applyFont="1" applyBorder="1"/>
    <xf numFmtId="0" fontId="7" fillId="0" borderId="55" xfId="0" applyFont="1" applyBorder="1" applyAlignment="1">
      <alignment horizontal="right" wrapText="1"/>
    </xf>
    <xf numFmtId="0" fontId="17" fillId="0" borderId="42" xfId="0" applyFont="1" applyBorder="1" applyAlignment="1">
      <alignment horizontal="right" vertical="center" wrapText="1"/>
    </xf>
    <xf numFmtId="0" fontId="17" fillId="0" borderId="59" xfId="0" applyFont="1" applyBorder="1" applyAlignment="1">
      <alignment vertical="center" wrapText="1"/>
    </xf>
    <xf numFmtId="0" fontId="17" fillId="0" borderId="34" xfId="0" applyFont="1" applyBorder="1" applyAlignment="1">
      <alignment horizontal="right" vertical="center" wrapText="1"/>
    </xf>
    <xf numFmtId="0" fontId="17" fillId="0" borderId="61" xfId="0" applyFont="1" applyBorder="1" applyAlignment="1">
      <alignment vertical="center" wrapText="1"/>
    </xf>
    <xf numFmtId="0" fontId="17" fillId="0" borderId="54" xfId="0" applyFont="1" applyBorder="1" applyAlignment="1">
      <alignment horizontal="right" vertical="center" wrapText="1"/>
    </xf>
    <xf numFmtId="0" fontId="16" fillId="0" borderId="44" xfId="0" applyFont="1" applyBorder="1" applyAlignment="1">
      <alignment vertical="center" wrapText="1"/>
    </xf>
    <xf numFmtId="0" fontId="17" fillId="0" borderId="35" xfId="0" applyFont="1" applyBorder="1" applyAlignment="1">
      <alignment vertical="center" wrapText="1"/>
    </xf>
    <xf numFmtId="167" fontId="17" fillId="0" borderId="23" xfId="1" applyNumberFormat="1" applyFont="1" applyBorder="1" applyAlignment="1">
      <alignment horizontal="right" indent="2"/>
    </xf>
    <xf numFmtId="165" fontId="17" fillId="0" borderId="23" xfId="1" applyFont="1" applyBorder="1" applyAlignment="1">
      <alignment horizontal="right" indent="2"/>
    </xf>
    <xf numFmtId="165" fontId="5" fillId="0" borderId="65" xfId="1" applyFont="1" applyBorder="1"/>
    <xf numFmtId="167" fontId="17" fillId="0" borderId="20" xfId="1" applyNumberFormat="1" applyFont="1" applyBorder="1" applyAlignment="1">
      <alignment horizontal="right" wrapText="1"/>
    </xf>
    <xf numFmtId="165" fontId="17" fillId="0" borderId="20" xfId="1" applyFont="1" applyBorder="1" applyAlignment="1">
      <alignment horizontal="right" vertical="center" wrapText="1"/>
    </xf>
    <xf numFmtId="0" fontId="16" fillId="0" borderId="35" xfId="0" applyFont="1" applyBorder="1" applyAlignment="1">
      <alignment vertical="center" wrapText="1"/>
    </xf>
    <xf numFmtId="0" fontId="16" fillId="0" borderId="43" xfId="0" applyFont="1" applyBorder="1"/>
    <xf numFmtId="0" fontId="16" fillId="0" borderId="45" xfId="0" applyFont="1" applyBorder="1" applyAlignment="1">
      <alignment horizontal="right" wrapText="1"/>
    </xf>
    <xf numFmtId="0" fontId="14" fillId="0" borderId="66" xfId="0" applyFont="1" applyBorder="1"/>
    <xf numFmtId="0" fontId="14" fillId="0" borderId="6" xfId="0" applyFont="1" applyBorder="1" applyAlignment="1">
      <alignment horizontal="right"/>
    </xf>
    <xf numFmtId="0" fontId="14" fillId="0" borderId="6" xfId="0" applyFont="1" applyBorder="1"/>
    <xf numFmtId="165" fontId="14" fillId="0" borderId="64" xfId="1" applyFont="1" applyBorder="1"/>
    <xf numFmtId="165" fontId="14" fillId="0" borderId="67" xfId="1" applyFont="1" applyBorder="1"/>
    <xf numFmtId="0" fontId="14" fillId="0" borderId="60" xfId="0" applyFont="1" applyBorder="1"/>
    <xf numFmtId="0" fontId="14" fillId="0" borderId="7" xfId="0" applyFont="1" applyBorder="1" applyAlignment="1">
      <alignment horizontal="right"/>
    </xf>
    <xf numFmtId="0" fontId="14" fillId="0" borderId="7" xfId="0" applyFont="1" applyBorder="1"/>
    <xf numFmtId="165" fontId="14" fillId="0" borderId="68" xfId="1" applyFont="1" applyBorder="1"/>
    <xf numFmtId="165" fontId="14" fillId="0" borderId="56" xfId="1" applyFont="1" applyBorder="1"/>
    <xf numFmtId="0" fontId="14" fillId="0" borderId="59" xfId="0" applyFont="1" applyBorder="1"/>
    <xf numFmtId="0" fontId="14" fillId="0" borderId="5" xfId="0" applyFont="1" applyBorder="1" applyAlignment="1">
      <alignment horizontal="right"/>
    </xf>
    <xf numFmtId="0" fontId="14" fillId="0" borderId="5" xfId="0" applyFont="1" applyBorder="1"/>
    <xf numFmtId="0" fontId="14" fillId="0" borderId="59" xfId="0" applyFont="1" applyBorder="1" applyAlignment="1">
      <alignment horizontal="left"/>
    </xf>
    <xf numFmtId="0" fontId="14" fillId="0" borderId="59" xfId="0" applyFont="1" applyBorder="1" applyAlignment="1">
      <alignment wrapText="1"/>
    </xf>
    <xf numFmtId="0" fontId="14" fillId="0" borderId="5" xfId="0" applyFont="1" applyBorder="1" applyAlignment="1">
      <alignment horizontal="right" wrapText="1"/>
    </xf>
    <xf numFmtId="0" fontId="14" fillId="0" borderId="5" xfId="0" applyFont="1" applyBorder="1" applyAlignment="1">
      <alignment wrapText="1"/>
    </xf>
    <xf numFmtId="165" fontId="14" fillId="0" borderId="67" xfId="1" applyFont="1" applyBorder="1" applyAlignment="1">
      <alignment wrapText="1"/>
    </xf>
    <xf numFmtId="0" fontId="14" fillId="0" borderId="61" xfId="0" applyFont="1" applyBorder="1"/>
    <xf numFmtId="165" fontId="20" fillId="0" borderId="67" xfId="1" applyFont="1" applyBorder="1"/>
    <xf numFmtId="0" fontId="14" fillId="0" borderId="59" xfId="0" applyFont="1" applyBorder="1" applyAlignment="1">
      <alignment horizontal="left" wrapText="1"/>
    </xf>
    <xf numFmtId="165" fontId="20" fillId="0" borderId="68" xfId="1" applyFont="1" applyBorder="1"/>
    <xf numFmtId="0" fontId="14" fillId="0" borderId="69" xfId="0" applyFont="1" applyBorder="1"/>
    <xf numFmtId="0" fontId="14" fillId="0" borderId="70" xfId="0" applyFont="1" applyBorder="1"/>
    <xf numFmtId="0" fontId="14" fillId="0" borderId="70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7" xfId="0" applyFont="1" applyBorder="1" applyAlignment="1">
      <alignment horizontal="right"/>
    </xf>
    <xf numFmtId="0" fontId="20" fillId="0" borderId="7" xfId="0" applyFont="1" applyBorder="1"/>
    <xf numFmtId="166" fontId="20" fillId="0" borderId="0" xfId="2" applyFont="1" applyFill="1" applyBorder="1"/>
    <xf numFmtId="166" fontId="20" fillId="0" borderId="5" xfId="2" applyFont="1" applyFill="1" applyBorder="1"/>
    <xf numFmtId="0" fontId="20" fillId="0" borderId="70" xfId="0" applyFont="1" applyBorder="1" applyAlignment="1">
      <alignment horizontal="left"/>
    </xf>
    <xf numFmtId="0" fontId="20" fillId="0" borderId="5" xfId="0" applyFont="1" applyBorder="1" applyAlignment="1">
      <alignment horizontal="right"/>
    </xf>
    <xf numFmtId="0" fontId="20" fillId="0" borderId="5" xfId="0" applyFont="1" applyBorder="1"/>
    <xf numFmtId="166" fontId="20" fillId="0" borderId="59" xfId="2" applyFont="1" applyFill="1" applyBorder="1"/>
    <xf numFmtId="0" fontId="20" fillId="0" borderId="57" xfId="0" applyFont="1" applyBorder="1" applyAlignment="1">
      <alignment horizontal="right"/>
    </xf>
    <xf numFmtId="0" fontId="20" fillId="0" borderId="57" xfId="0" applyFont="1" applyBorder="1"/>
    <xf numFmtId="166" fontId="20" fillId="0" borderId="57" xfId="2" applyFont="1" applyFill="1" applyBorder="1"/>
    <xf numFmtId="0" fontId="20" fillId="0" borderId="62" xfId="0" applyFont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20" fillId="0" borderId="13" xfId="0" applyFont="1" applyBorder="1"/>
    <xf numFmtId="166" fontId="20" fillId="0" borderId="71" xfId="2" applyFont="1" applyFill="1" applyBorder="1"/>
    <xf numFmtId="166" fontId="20" fillId="0" borderId="13" xfId="2" applyFont="1" applyFill="1" applyBorder="1"/>
    <xf numFmtId="0" fontId="0" fillId="0" borderId="22" xfId="0" applyBorder="1" applyAlignment="1">
      <alignment wrapText="1"/>
    </xf>
    <xf numFmtId="0" fontId="0" fillId="0" borderId="64" xfId="0" applyBorder="1" applyAlignment="1">
      <alignment horizontal="right" wrapText="1"/>
    </xf>
    <xf numFmtId="0" fontId="0" fillId="0" borderId="6" xfId="0" applyBorder="1" applyAlignment="1">
      <alignment wrapText="1"/>
    </xf>
    <xf numFmtId="165" fontId="0" fillId="0" borderId="64" xfId="1" applyFont="1" applyBorder="1" applyAlignment="1">
      <alignment wrapText="1"/>
    </xf>
    <xf numFmtId="0" fontId="0" fillId="0" borderId="63" xfId="0" applyBorder="1"/>
    <xf numFmtId="0" fontId="0" fillId="0" borderId="56" xfId="0" applyBorder="1" applyAlignment="1">
      <alignment horizontal="right"/>
    </xf>
    <xf numFmtId="0" fontId="0" fillId="0" borderId="7" xfId="0" applyBorder="1"/>
    <xf numFmtId="165" fontId="0" fillId="0" borderId="68" xfId="1" applyFont="1" applyBorder="1"/>
    <xf numFmtId="165" fontId="0" fillId="0" borderId="56" xfId="1" applyFont="1" applyBorder="1"/>
    <xf numFmtId="0" fontId="0" fillId="0" borderId="5" xfId="0" applyBorder="1"/>
    <xf numFmtId="0" fontId="0" fillId="0" borderId="67" xfId="0" applyBorder="1" applyAlignment="1">
      <alignment horizontal="right"/>
    </xf>
    <xf numFmtId="165" fontId="0" fillId="0" borderId="67" xfId="1" applyFont="1" applyBorder="1"/>
    <xf numFmtId="0" fontId="0" fillId="0" borderId="5" xfId="0" applyBorder="1" applyAlignment="1">
      <alignment horizontal="left"/>
    </xf>
    <xf numFmtId="0" fontId="21" fillId="0" borderId="70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/>
    <xf numFmtId="166" fontId="21" fillId="0" borderId="59" xfId="2" applyFont="1" applyFill="1" applyBorder="1"/>
    <xf numFmtId="166" fontId="21" fillId="0" borderId="5" xfId="2" applyFont="1" applyFill="1" applyBorder="1"/>
    <xf numFmtId="0" fontId="21" fillId="0" borderId="70" xfId="0" applyFont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21" fillId="0" borderId="13" xfId="0" applyFont="1" applyBorder="1"/>
    <xf numFmtId="166" fontId="21" fillId="0" borderId="13" xfId="2" applyFont="1" applyFill="1" applyBorder="1"/>
    <xf numFmtId="0" fontId="19" fillId="0" borderId="18" xfId="0" applyFont="1" applyBorder="1" applyAlignment="1">
      <alignment horizontal="center"/>
    </xf>
    <xf numFmtId="165" fontId="19" fillId="0" borderId="18" xfId="1" applyFont="1" applyBorder="1"/>
    <xf numFmtId="165" fontId="19" fillId="0" borderId="18" xfId="1" applyFont="1" applyBorder="1" applyAlignment="1">
      <alignment horizontal="center"/>
    </xf>
    <xf numFmtId="0" fontId="0" fillId="0" borderId="8" xfId="0" applyBorder="1"/>
    <xf numFmtId="4" fontId="0" fillId="0" borderId="43" xfId="0" applyNumberFormat="1" applyBorder="1"/>
    <xf numFmtId="4" fontId="0" fillId="0" borderId="72" xfId="0" applyNumberFormat="1" applyBorder="1"/>
    <xf numFmtId="0" fontId="5" fillId="0" borderId="59" xfId="0" applyFont="1" applyBorder="1"/>
    <xf numFmtId="0" fontId="5" fillId="0" borderId="61" xfId="0" applyFont="1" applyBorder="1"/>
    <xf numFmtId="0" fontId="5" fillId="0" borderId="6" xfId="0" applyFont="1" applyBorder="1" applyAlignment="1">
      <alignment horizontal="right"/>
    </xf>
    <xf numFmtId="0" fontId="5" fillId="0" borderId="73" xfId="0" applyFont="1" applyBorder="1"/>
    <xf numFmtId="165" fontId="5" fillId="0" borderId="6" xfId="1" applyFont="1" applyBorder="1"/>
    <xf numFmtId="0" fontId="5" fillId="0" borderId="7" xfId="0" applyFont="1" applyBorder="1" applyAlignment="1">
      <alignment horizontal="right"/>
    </xf>
    <xf numFmtId="0" fontId="5" fillId="0" borderId="0" xfId="0" applyFont="1"/>
    <xf numFmtId="165" fontId="5" fillId="0" borderId="63" xfId="1" applyFont="1" applyBorder="1"/>
    <xf numFmtId="0" fontId="5" fillId="0" borderId="5" xfId="0" applyFont="1" applyBorder="1" applyAlignment="1">
      <alignment horizontal="right"/>
    </xf>
    <xf numFmtId="165" fontId="5" fillId="0" borderId="5" xfId="1" applyFont="1" applyBorder="1"/>
    <xf numFmtId="165" fontId="6" fillId="0" borderId="5" xfId="1" applyFont="1" applyBorder="1"/>
    <xf numFmtId="165" fontId="6" fillId="0" borderId="63" xfId="1" applyFont="1" applyBorder="1"/>
    <xf numFmtId="0" fontId="5" fillId="0" borderId="57" xfId="0" applyFont="1" applyBorder="1" applyAlignment="1">
      <alignment horizontal="right"/>
    </xf>
    <xf numFmtId="165" fontId="6" fillId="0" borderId="57" xfId="1" applyFont="1" applyBorder="1"/>
    <xf numFmtId="165" fontId="5" fillId="0" borderId="18" xfId="1" applyFont="1" applyFill="1" applyBorder="1"/>
    <xf numFmtId="165" fontId="5" fillId="0" borderId="26" xfId="1" applyFont="1" applyFill="1" applyBorder="1"/>
    <xf numFmtId="165" fontId="5" fillId="0" borderId="21" xfId="1" applyFont="1" applyFill="1" applyBorder="1"/>
    <xf numFmtId="165" fontId="5" fillId="0" borderId="32" xfId="1" applyFont="1" applyFill="1" applyBorder="1"/>
    <xf numFmtId="165" fontId="5" fillId="0" borderId="20" xfId="1" applyFont="1" applyFill="1" applyBorder="1"/>
    <xf numFmtId="165" fontId="5" fillId="0" borderId="50" xfId="1" applyFont="1" applyFill="1" applyBorder="1"/>
    <xf numFmtId="165" fontId="7" fillId="0" borderId="46" xfId="1" applyFont="1" applyFill="1" applyBorder="1"/>
    <xf numFmtId="165" fontId="7" fillId="0" borderId="47" xfId="1" applyFont="1" applyFill="1" applyBorder="1"/>
    <xf numFmtId="165" fontId="5" fillId="0" borderId="19" xfId="1" applyFont="1" applyFill="1" applyBorder="1"/>
    <xf numFmtId="165" fontId="5" fillId="0" borderId="52" xfId="1" applyFont="1" applyFill="1" applyBorder="1"/>
    <xf numFmtId="0" fontId="7" fillId="0" borderId="41" xfId="0" applyFont="1" applyBorder="1" applyAlignment="1">
      <alignment horizontal="right"/>
    </xf>
    <xf numFmtId="0" fontId="17" fillId="0" borderId="22" xfId="0" applyFont="1" applyBorder="1"/>
    <xf numFmtId="0" fontId="7" fillId="0" borderId="29" xfId="0" applyFont="1" applyBorder="1" applyAlignment="1">
      <alignment horizontal="right"/>
    </xf>
    <xf numFmtId="165" fontId="5" fillId="0" borderId="24" xfId="1" applyFont="1" applyBorder="1" applyAlignment="1">
      <alignment horizontal="right"/>
    </xf>
    <xf numFmtId="165" fontId="5" fillId="0" borderId="26" xfId="1" applyFont="1" applyBorder="1" applyAlignment="1">
      <alignment horizontal="right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2" borderId="15" xfId="0" applyFont="1" applyFill="1" applyBorder="1"/>
    <xf numFmtId="0" fontId="4" fillId="2" borderId="9" xfId="0" applyFont="1" applyFill="1" applyBorder="1"/>
    <xf numFmtId="0" fontId="5" fillId="2" borderId="36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right"/>
    </xf>
    <xf numFmtId="0" fontId="3" fillId="2" borderId="18" xfId="0" applyFont="1" applyFill="1" applyBorder="1"/>
    <xf numFmtId="166" fontId="3" fillId="2" borderId="18" xfId="2" applyFont="1" applyFill="1" applyBorder="1"/>
    <xf numFmtId="166" fontId="3" fillId="2" borderId="34" xfId="2" applyFont="1" applyFill="1" applyBorder="1"/>
    <xf numFmtId="0" fontId="3" fillId="2" borderId="16" xfId="0" applyFont="1" applyFill="1" applyBorder="1"/>
    <xf numFmtId="0" fontId="3" fillId="2" borderId="7" xfId="0" applyFont="1" applyFill="1" applyBorder="1"/>
    <xf numFmtId="0" fontId="4" fillId="2" borderId="7" xfId="0" applyFont="1" applyFill="1" applyBorder="1"/>
    <xf numFmtId="0" fontId="5" fillId="2" borderId="44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right"/>
    </xf>
    <xf numFmtId="0" fontId="3" fillId="2" borderId="20" xfId="0" applyFont="1" applyFill="1" applyBorder="1"/>
    <xf numFmtId="166" fontId="3" fillId="2" borderId="20" xfId="2" applyFont="1" applyFill="1" applyBorder="1"/>
    <xf numFmtId="166" fontId="3" fillId="2" borderId="54" xfId="2" applyFont="1" applyFill="1" applyBorder="1"/>
    <xf numFmtId="0" fontId="3" fillId="2" borderId="8" xfId="0" applyFont="1" applyFill="1" applyBorder="1"/>
    <xf numFmtId="0" fontId="7" fillId="2" borderId="45" xfId="0" applyFont="1" applyFill="1" applyBorder="1" applyAlignment="1">
      <alignment horizontal="right"/>
    </xf>
    <xf numFmtId="0" fontId="3" fillId="2" borderId="46" xfId="0" applyFont="1" applyFill="1" applyBorder="1" applyAlignment="1">
      <alignment horizontal="right"/>
    </xf>
    <xf numFmtId="0" fontId="3" fillId="2" borderId="46" xfId="0" applyFont="1" applyFill="1" applyBorder="1"/>
    <xf numFmtId="166" fontId="3" fillId="2" borderId="46" xfId="2" applyFont="1" applyFill="1" applyBorder="1"/>
    <xf numFmtId="166" fontId="22" fillId="2" borderId="48" xfId="2" applyFont="1" applyFill="1" applyBorder="1"/>
    <xf numFmtId="0" fontId="6" fillId="2" borderId="36" xfId="0" applyFont="1" applyFill="1" applyBorder="1" applyAlignment="1">
      <alignment horizontal="left"/>
    </xf>
    <xf numFmtId="0" fontId="8" fillId="2" borderId="21" xfId="0" applyFont="1" applyFill="1" applyBorder="1" applyAlignment="1">
      <alignment horizontal="right"/>
    </xf>
    <xf numFmtId="0" fontId="8" fillId="2" borderId="21" xfId="0" applyFont="1" applyFill="1" applyBorder="1"/>
    <xf numFmtId="166" fontId="8" fillId="2" borderId="21" xfId="2" applyFont="1" applyFill="1" applyBorder="1"/>
    <xf numFmtId="166" fontId="8" fillId="2" borderId="42" xfId="2" applyFont="1" applyFill="1" applyBorder="1"/>
    <xf numFmtId="0" fontId="8" fillId="2" borderId="18" xfId="0" applyFont="1" applyFill="1" applyBorder="1" applyAlignment="1">
      <alignment horizontal="right"/>
    </xf>
    <xf numFmtId="0" fontId="8" fillId="2" borderId="18" xfId="0" applyFont="1" applyFill="1" applyBorder="1"/>
    <xf numFmtId="166" fontId="8" fillId="2" borderId="18" xfId="2" applyFont="1" applyFill="1" applyBorder="1"/>
    <xf numFmtId="166" fontId="8" fillId="2" borderId="34" xfId="2" applyFont="1" applyFill="1" applyBorder="1"/>
    <xf numFmtId="0" fontId="10" fillId="2" borderId="49" xfId="0" applyFont="1" applyFill="1" applyBorder="1" applyAlignment="1">
      <alignment horizontal="right"/>
    </xf>
    <xf numFmtId="0" fontId="8" fillId="2" borderId="46" xfId="0" applyFont="1" applyFill="1" applyBorder="1" applyAlignment="1">
      <alignment horizontal="right"/>
    </xf>
    <xf numFmtId="0" fontId="8" fillId="2" borderId="46" xfId="0" applyFont="1" applyFill="1" applyBorder="1"/>
    <xf numFmtId="166" fontId="8" fillId="2" borderId="46" xfId="2" applyFont="1" applyFill="1" applyBorder="1"/>
    <xf numFmtId="166" fontId="11" fillId="2" borderId="48" xfId="2" applyFont="1" applyFill="1" applyBorder="1"/>
    <xf numFmtId="0" fontId="6" fillId="2" borderId="35" xfId="0" applyFont="1" applyFill="1" applyBorder="1" applyAlignment="1">
      <alignment horizontal="left"/>
    </xf>
    <xf numFmtId="0" fontId="8" fillId="2" borderId="23" xfId="0" applyFont="1" applyFill="1" applyBorder="1" applyAlignment="1">
      <alignment horizontal="right"/>
    </xf>
    <xf numFmtId="0" fontId="8" fillId="2" borderId="23" xfId="0" applyFont="1" applyFill="1" applyBorder="1"/>
    <xf numFmtId="166" fontId="8" fillId="2" borderId="23" xfId="2" applyFont="1" applyFill="1" applyBorder="1"/>
    <xf numFmtId="166" fontId="8" fillId="2" borderId="75" xfId="2" applyFont="1" applyFill="1" applyBorder="1"/>
    <xf numFmtId="0" fontId="6" fillId="2" borderId="44" xfId="0" applyFont="1" applyFill="1" applyBorder="1" applyAlignment="1">
      <alignment horizontal="left"/>
    </xf>
    <xf numFmtId="0" fontId="8" fillId="2" borderId="20" xfId="0" applyFont="1" applyFill="1" applyBorder="1" applyAlignment="1">
      <alignment horizontal="right"/>
    </xf>
    <xf numFmtId="0" fontId="8" fillId="2" borderId="20" xfId="0" applyFont="1" applyFill="1" applyBorder="1"/>
    <xf numFmtId="166" fontId="8" fillId="2" borderId="20" xfId="2" applyFont="1" applyFill="1" applyBorder="1"/>
    <xf numFmtId="166" fontId="8" fillId="2" borderId="54" xfId="2" applyFont="1" applyFill="1" applyBorder="1"/>
    <xf numFmtId="0" fontId="5" fillId="0" borderId="66" xfId="0" applyFont="1" applyBorder="1"/>
    <xf numFmtId="165" fontId="5" fillId="0" borderId="67" xfId="1" applyFont="1" applyBorder="1"/>
    <xf numFmtId="0" fontId="4" fillId="0" borderId="56" xfId="0" applyFont="1" applyBorder="1" applyAlignment="1">
      <alignment horizontal="center" vertical="center" wrapText="1"/>
    </xf>
    <xf numFmtId="0" fontId="5" fillId="0" borderId="60" xfId="0" applyFont="1" applyBorder="1"/>
    <xf numFmtId="165" fontId="5" fillId="0" borderId="56" xfId="1" applyFont="1" applyBorder="1"/>
    <xf numFmtId="0" fontId="5" fillId="0" borderId="59" xfId="0" applyFont="1" applyBorder="1" applyAlignment="1">
      <alignment horizontal="left"/>
    </xf>
    <xf numFmtId="0" fontId="5" fillId="0" borderId="59" xfId="0" applyFont="1" applyBorder="1" applyAlignment="1">
      <alignment horizontal="left" wrapText="1"/>
    </xf>
    <xf numFmtId="0" fontId="5" fillId="0" borderId="34" xfId="0" applyFont="1" applyBorder="1" applyAlignment="1">
      <alignment horizontal="left"/>
    </xf>
    <xf numFmtId="0" fontId="5" fillId="0" borderId="54" xfId="0" applyFont="1" applyBorder="1" applyAlignment="1">
      <alignment horizontal="left"/>
    </xf>
    <xf numFmtId="0" fontId="3" fillId="0" borderId="1" xfId="0" applyFont="1" applyBorder="1"/>
    <xf numFmtId="0" fontId="3" fillId="0" borderId="2" xfId="0" applyFont="1" applyBorder="1"/>
    <xf numFmtId="0" fontId="5" fillId="0" borderId="2" xfId="0" applyFont="1" applyBorder="1"/>
    <xf numFmtId="165" fontId="5" fillId="0" borderId="2" xfId="1" applyFont="1" applyBorder="1"/>
    <xf numFmtId="165" fontId="7" fillId="0" borderId="2" xfId="1" applyFont="1" applyBorder="1"/>
    <xf numFmtId="0" fontId="7" fillId="0" borderId="41" xfId="0" applyFont="1" applyBorder="1" applyAlignment="1">
      <alignment vertical="center" wrapText="1"/>
    </xf>
    <xf numFmtId="0" fontId="5" fillId="2" borderId="18" xfId="0" applyFont="1" applyFill="1" applyBorder="1"/>
    <xf numFmtId="0" fontId="5" fillId="2" borderId="18" xfId="0" applyFont="1" applyFill="1" applyBorder="1" applyAlignment="1">
      <alignment horizontal="right"/>
    </xf>
    <xf numFmtId="165" fontId="5" fillId="2" borderId="18" xfId="1" applyFont="1" applyFill="1" applyBorder="1"/>
    <xf numFmtId="0" fontId="7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51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19" xfId="0" applyFont="1" applyBorder="1"/>
    <xf numFmtId="165" fontId="7" fillId="0" borderId="20" xfId="1" applyFont="1" applyBorder="1"/>
    <xf numFmtId="0" fontId="7" fillId="0" borderId="15" xfId="0" applyFont="1" applyBorder="1" applyAlignment="1">
      <alignment wrapText="1"/>
    </xf>
    <xf numFmtId="165" fontId="5" fillId="0" borderId="53" xfId="1" applyFont="1" applyBorder="1"/>
    <xf numFmtId="0" fontId="7" fillId="0" borderId="17" xfId="0" applyFont="1" applyBorder="1" applyAlignment="1">
      <alignment wrapText="1"/>
    </xf>
    <xf numFmtId="0" fontId="5" fillId="2" borderId="40" xfId="0" applyFont="1" applyFill="1" applyBorder="1"/>
    <xf numFmtId="0" fontId="5" fillId="2" borderId="40" xfId="0" applyFont="1" applyFill="1" applyBorder="1" applyAlignment="1">
      <alignment horizontal="right"/>
    </xf>
    <xf numFmtId="165" fontId="5" fillId="2" borderId="40" xfId="1" applyFont="1" applyFill="1" applyBorder="1"/>
    <xf numFmtId="165" fontId="5" fillId="2" borderId="53" xfId="1" applyFont="1" applyFill="1" applyBorder="1"/>
    <xf numFmtId="0" fontId="5" fillId="2" borderId="41" xfId="0" applyFont="1" applyFill="1" applyBorder="1"/>
    <xf numFmtId="0" fontId="5" fillId="0" borderId="41" xfId="0" applyFont="1" applyBorder="1"/>
    <xf numFmtId="0" fontId="7" fillId="0" borderId="17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5" fillId="2" borderId="25" xfId="0" applyFont="1" applyFill="1" applyBorder="1"/>
    <xf numFmtId="165" fontId="5" fillId="2" borderId="26" xfId="1" applyFont="1" applyFill="1" applyBorder="1"/>
    <xf numFmtId="0" fontId="7" fillId="0" borderId="17" xfId="0" applyFont="1" applyBorder="1" applyAlignment="1">
      <alignment vertical="center" wrapText="1"/>
    </xf>
    <xf numFmtId="0" fontId="7" fillId="2" borderId="46" xfId="0" applyFont="1" applyFill="1" applyBorder="1" applyAlignment="1">
      <alignment horizontal="right"/>
    </xf>
    <xf numFmtId="0" fontId="5" fillId="2" borderId="46" xfId="0" applyFont="1" applyFill="1" applyBorder="1" applyAlignment="1">
      <alignment horizontal="right"/>
    </xf>
    <xf numFmtId="0" fontId="5" fillId="2" borderId="46" xfId="0" applyFont="1" applyFill="1" applyBorder="1"/>
    <xf numFmtId="165" fontId="5" fillId="2" borderId="46" xfId="1" applyFont="1" applyFill="1" applyBorder="1"/>
    <xf numFmtId="165" fontId="7" fillId="2" borderId="47" xfId="1" applyFont="1" applyFill="1" applyBorder="1"/>
    <xf numFmtId="0" fontId="5" fillId="2" borderId="23" xfId="0" applyFont="1" applyFill="1" applyBorder="1"/>
    <xf numFmtId="0" fontId="5" fillId="2" borderId="23" xfId="0" applyFont="1" applyFill="1" applyBorder="1" applyAlignment="1">
      <alignment horizontal="right"/>
    </xf>
    <xf numFmtId="165" fontId="5" fillId="2" borderId="23" xfId="1" applyFont="1" applyFill="1" applyBorder="1"/>
    <xf numFmtId="165" fontId="5" fillId="2" borderId="24" xfId="1" applyFont="1" applyFill="1" applyBorder="1"/>
    <xf numFmtId="0" fontId="5" fillId="2" borderId="19" xfId="0" applyFont="1" applyFill="1" applyBorder="1"/>
    <xf numFmtId="0" fontId="5" fillId="2" borderId="19" xfId="0" applyFont="1" applyFill="1" applyBorder="1" applyAlignment="1">
      <alignment horizontal="right"/>
    </xf>
    <xf numFmtId="165" fontId="5" fillId="2" borderId="19" xfId="1" applyFont="1" applyFill="1" applyBorder="1"/>
    <xf numFmtId="165" fontId="5" fillId="2" borderId="52" xfId="1" applyFont="1" applyFill="1" applyBorder="1"/>
    <xf numFmtId="0" fontId="7" fillId="2" borderId="38" xfId="0" applyFont="1" applyFill="1" applyBorder="1" applyAlignment="1">
      <alignment horizontal="right"/>
    </xf>
    <xf numFmtId="0" fontId="5" fillId="2" borderId="38" xfId="0" applyFont="1" applyFill="1" applyBorder="1" applyAlignment="1">
      <alignment horizontal="right"/>
    </xf>
    <xf numFmtId="0" fontId="5" fillId="2" borderId="38" xfId="0" applyFont="1" applyFill="1" applyBorder="1"/>
    <xf numFmtId="165" fontId="5" fillId="2" borderId="38" xfId="1" applyFont="1" applyFill="1" applyBorder="1"/>
    <xf numFmtId="165" fontId="7" fillId="2" borderId="39" xfId="1" applyFont="1" applyFill="1" applyBorder="1"/>
    <xf numFmtId="165" fontId="5" fillId="0" borderId="40" xfId="1" applyFont="1" applyFill="1" applyBorder="1"/>
    <xf numFmtId="165" fontId="5" fillId="0" borderId="53" xfId="1" applyFont="1" applyFill="1" applyBorder="1"/>
    <xf numFmtId="0" fontId="5" fillId="2" borderId="18" xfId="0" applyFont="1" applyFill="1" applyBorder="1" applyAlignment="1">
      <alignment horizontal="left" vertical="top"/>
    </xf>
    <xf numFmtId="0" fontId="5" fillId="2" borderId="30" xfId="0" applyFont="1" applyFill="1" applyBorder="1" applyAlignment="1">
      <alignment horizontal="left" vertical="top"/>
    </xf>
    <xf numFmtId="0" fontId="5" fillId="2" borderId="30" xfId="0" applyFont="1" applyFill="1" applyBorder="1" applyAlignment="1">
      <alignment horizontal="right"/>
    </xf>
    <xf numFmtId="0" fontId="5" fillId="2" borderId="30" xfId="0" applyFont="1" applyFill="1" applyBorder="1"/>
    <xf numFmtId="165" fontId="5" fillId="2" borderId="30" xfId="1" applyFont="1" applyFill="1" applyBorder="1"/>
    <xf numFmtId="165" fontId="5" fillId="2" borderId="31" xfId="1" applyFont="1" applyFill="1" applyBorder="1"/>
    <xf numFmtId="0" fontId="5" fillId="2" borderId="22" xfId="0" applyFont="1" applyFill="1" applyBorder="1"/>
    <xf numFmtId="0" fontId="5" fillId="2" borderId="33" xfId="0" applyFont="1" applyFill="1" applyBorder="1"/>
    <xf numFmtId="0" fontId="7" fillId="2" borderId="41" xfId="0" applyFont="1" applyFill="1" applyBorder="1" applyAlignment="1">
      <alignment horizontal="right"/>
    </xf>
    <xf numFmtId="165" fontId="7" fillId="2" borderId="53" xfId="1" applyFont="1" applyFill="1" applyBorder="1"/>
    <xf numFmtId="0" fontId="5" fillId="2" borderId="27" xfId="0" applyFont="1" applyFill="1" applyBorder="1"/>
    <xf numFmtId="0" fontId="5" fillId="2" borderId="20" xfId="0" applyFont="1" applyFill="1" applyBorder="1" applyAlignment="1">
      <alignment horizontal="right"/>
    </xf>
    <xf numFmtId="0" fontId="5" fillId="2" borderId="20" xfId="0" applyFont="1" applyFill="1" applyBorder="1"/>
    <xf numFmtId="165" fontId="5" fillId="2" borderId="20" xfId="1" applyFont="1" applyFill="1" applyBorder="1"/>
    <xf numFmtId="165" fontId="5" fillId="2" borderId="50" xfId="1" applyFont="1" applyFill="1" applyBorder="1"/>
    <xf numFmtId="0" fontId="0" fillId="0" borderId="3" xfId="0" applyBorder="1"/>
    <xf numFmtId="165" fontId="23" fillId="0" borderId="1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22" xfId="0" applyBorder="1"/>
    <xf numFmtId="0" fontId="0" fillId="0" borderId="25" xfId="0" applyBorder="1"/>
    <xf numFmtId="0" fontId="0" fillId="0" borderId="33" xfId="0" applyBorder="1"/>
    <xf numFmtId="0" fontId="4" fillId="0" borderId="3" xfId="0" applyFont="1" applyBorder="1" applyAlignment="1">
      <alignment horizontal="center" vertical="center" wrapText="1"/>
    </xf>
    <xf numFmtId="0" fontId="0" fillId="0" borderId="32" xfId="0" applyBorder="1"/>
    <xf numFmtId="0" fontId="0" fillId="0" borderId="14" xfId="0" applyBorder="1"/>
    <xf numFmtId="0" fontId="0" fillId="0" borderId="18" xfId="0" applyBorder="1"/>
    <xf numFmtId="0" fontId="3" fillId="0" borderId="23" xfId="0" applyFont="1" applyBorder="1" applyAlignment="1">
      <alignment horizontal="right"/>
    </xf>
    <xf numFmtId="0" fontId="3" fillId="0" borderId="23" xfId="0" applyFont="1" applyBorder="1"/>
    <xf numFmtId="4" fontId="17" fillId="0" borderId="23" xfId="0" applyNumberFormat="1" applyFont="1" applyBorder="1"/>
    <xf numFmtId="165" fontId="3" fillId="0" borderId="24" xfId="1" applyFont="1" applyBorder="1"/>
    <xf numFmtId="0" fontId="17" fillId="0" borderId="70" xfId="0" applyFont="1" applyBorder="1"/>
    <xf numFmtId="0" fontId="17" fillId="0" borderId="76" xfId="0" applyFont="1" applyBorder="1"/>
    <xf numFmtId="0" fontId="3" fillId="0" borderId="20" xfId="0" applyFont="1" applyBorder="1" applyAlignment="1">
      <alignment horizontal="right"/>
    </xf>
    <xf numFmtId="0" fontId="3" fillId="0" borderId="20" xfId="0" applyFont="1" applyBorder="1"/>
    <xf numFmtId="165" fontId="3" fillId="0" borderId="20" xfId="1" applyFont="1" applyBorder="1"/>
    <xf numFmtId="165" fontId="3" fillId="0" borderId="50" xfId="1" applyFont="1" applyBorder="1"/>
    <xf numFmtId="0" fontId="27" fillId="0" borderId="3" xfId="0" applyFont="1" applyBorder="1" applyAlignment="1">
      <alignment horizontal="right"/>
    </xf>
    <xf numFmtId="0" fontId="3" fillId="0" borderId="46" xfId="0" applyFont="1" applyBorder="1" applyAlignment="1">
      <alignment horizontal="right"/>
    </xf>
    <xf numFmtId="0" fontId="3" fillId="0" borderId="46" xfId="0" applyFont="1" applyBorder="1"/>
    <xf numFmtId="165" fontId="3" fillId="0" borderId="46" xfId="1" applyFont="1" applyBorder="1"/>
    <xf numFmtId="165" fontId="22" fillId="0" borderId="47" xfId="1" applyFont="1" applyBorder="1"/>
    <xf numFmtId="0" fontId="3" fillId="0" borderId="22" xfId="0" applyFont="1" applyBorder="1"/>
    <xf numFmtId="165" fontId="3" fillId="0" borderId="23" xfId="1" applyFont="1" applyBorder="1"/>
    <xf numFmtId="0" fontId="3" fillId="0" borderId="27" xfId="0" applyFont="1" applyBorder="1"/>
    <xf numFmtId="0" fontId="3" fillId="0" borderId="44" xfId="0" applyFont="1" applyBorder="1" applyAlignment="1">
      <alignment horizontal="right"/>
    </xf>
    <xf numFmtId="0" fontId="3" fillId="0" borderId="54" xfId="0" applyFont="1" applyBorder="1"/>
    <xf numFmtId="165" fontId="3" fillId="0" borderId="65" xfId="1" applyFont="1" applyBorder="1"/>
    <xf numFmtId="0" fontId="3" fillId="0" borderId="45" xfId="0" applyFont="1" applyBorder="1" applyAlignment="1">
      <alignment horizontal="right"/>
    </xf>
    <xf numFmtId="0" fontId="3" fillId="0" borderId="48" xfId="0" applyFont="1" applyBorder="1"/>
    <xf numFmtId="165" fontId="22" fillId="0" borderId="2" xfId="1" applyFont="1" applyBorder="1"/>
    <xf numFmtId="0" fontId="17" fillId="0" borderId="43" xfId="0" applyFont="1" applyBorder="1" applyAlignment="1">
      <alignment vertical="center" wrapText="1"/>
    </xf>
    <xf numFmtId="0" fontId="3" fillId="0" borderId="43" xfId="0" applyFont="1" applyBorder="1" applyAlignment="1">
      <alignment horizontal="right"/>
    </xf>
    <xf numFmtId="0" fontId="3" fillId="0" borderId="42" xfId="0" applyFont="1" applyBorder="1"/>
    <xf numFmtId="4" fontId="17" fillId="0" borderId="21" xfId="0" applyNumberFormat="1" applyFont="1" applyBorder="1" applyAlignment="1">
      <alignment horizontal="left" vertical="center" wrapText="1" indent="2"/>
    </xf>
    <xf numFmtId="165" fontId="3" fillId="0" borderId="43" xfId="1" applyFont="1" applyBorder="1"/>
    <xf numFmtId="0" fontId="17" fillId="0" borderId="36" xfId="0" applyFont="1" applyBorder="1" applyAlignment="1">
      <alignment vertical="center" wrapText="1"/>
    </xf>
    <xf numFmtId="0" fontId="3" fillId="0" borderId="36" xfId="0" applyFont="1" applyBorder="1" applyAlignment="1">
      <alignment horizontal="right"/>
    </xf>
    <xf numFmtId="0" fontId="3" fillId="0" borderId="34" xfId="0" applyFont="1" applyBorder="1"/>
    <xf numFmtId="165" fontId="17" fillId="0" borderId="18" xfId="1" applyFont="1" applyBorder="1" applyAlignment="1">
      <alignment horizontal="right" vertical="center" wrapText="1"/>
    </xf>
    <xf numFmtId="165" fontId="3" fillId="0" borderId="36" xfId="1" applyFont="1" applyBorder="1"/>
    <xf numFmtId="165" fontId="17" fillId="0" borderId="18" xfId="1" applyFont="1" applyBorder="1" applyAlignment="1">
      <alignment horizontal="left" vertical="center" wrapText="1" indent="3"/>
    </xf>
    <xf numFmtId="0" fontId="17" fillId="0" borderId="27" xfId="0" applyFont="1" applyBorder="1" applyAlignment="1">
      <alignment vertical="center" wrapText="1"/>
    </xf>
    <xf numFmtId="165" fontId="3" fillId="0" borderId="44" xfId="1" applyFont="1" applyBorder="1"/>
    <xf numFmtId="0" fontId="22" fillId="0" borderId="49" xfId="0" applyFont="1" applyBorder="1" applyAlignment="1">
      <alignment horizontal="right"/>
    </xf>
    <xf numFmtId="0" fontId="22" fillId="0" borderId="46" xfId="0" applyFont="1" applyBorder="1" applyAlignment="1">
      <alignment horizontal="right"/>
    </xf>
    <xf numFmtId="0" fontId="22" fillId="0" borderId="46" xfId="0" applyFont="1" applyBorder="1"/>
    <xf numFmtId="165" fontId="22" fillId="0" borderId="46" xfId="1" applyFont="1" applyBorder="1"/>
    <xf numFmtId="0" fontId="17" fillId="0" borderId="60" xfId="0" applyFont="1" applyBorder="1" applyAlignment="1">
      <alignment vertical="center" wrapText="1"/>
    </xf>
    <xf numFmtId="165" fontId="3" fillId="0" borderId="64" xfId="1" applyFont="1" applyBorder="1"/>
    <xf numFmtId="0" fontId="3" fillId="0" borderId="35" xfId="0" applyFont="1" applyBorder="1" applyAlignment="1">
      <alignment horizontal="right"/>
    </xf>
    <xf numFmtId="0" fontId="17" fillId="0" borderId="28" xfId="0" applyFont="1" applyBorder="1"/>
    <xf numFmtId="0" fontId="3" fillId="0" borderId="51" xfId="0" applyFont="1" applyBorder="1" applyAlignment="1">
      <alignment horizontal="right"/>
    </xf>
    <xf numFmtId="0" fontId="3" fillId="0" borderId="19" xfId="0" applyFont="1" applyBorder="1"/>
    <xf numFmtId="165" fontId="3" fillId="0" borderId="19" xfId="1" applyFont="1" applyBorder="1"/>
    <xf numFmtId="0" fontId="16" fillId="0" borderId="22" xfId="0" applyFont="1" applyBorder="1"/>
    <xf numFmtId="0" fontId="16" fillId="0" borderId="27" xfId="0" applyFont="1" applyBorder="1"/>
    <xf numFmtId="0" fontId="16" fillId="0" borderId="25" xfId="0" applyFont="1" applyBorder="1"/>
    <xf numFmtId="165" fontId="3" fillId="0" borderId="52" xfId="1" applyFont="1" applyBorder="1"/>
    <xf numFmtId="0" fontId="16" fillId="0" borderId="22" xfId="0" applyFont="1" applyBorder="1" applyAlignment="1">
      <alignment vertical="center" wrapText="1"/>
    </xf>
    <xf numFmtId="0" fontId="16" fillId="0" borderId="35" xfId="0" applyFont="1" applyBorder="1" applyAlignment="1">
      <alignment horizontal="right" wrapText="1"/>
    </xf>
    <xf numFmtId="0" fontId="16" fillId="0" borderId="27" xfId="0" applyFont="1" applyBorder="1" applyAlignment="1">
      <alignment vertical="center" wrapText="1"/>
    </xf>
    <xf numFmtId="0" fontId="16" fillId="0" borderId="51" xfId="0" applyFont="1" applyBorder="1" applyAlignment="1">
      <alignment horizontal="right" wrapText="1"/>
    </xf>
    <xf numFmtId="0" fontId="16" fillId="0" borderId="51" xfId="0" applyFont="1" applyBorder="1"/>
    <xf numFmtId="0" fontId="3" fillId="0" borderId="19" xfId="0" applyFont="1" applyBorder="1" applyAlignment="1">
      <alignment horizontal="right"/>
    </xf>
    <xf numFmtId="0" fontId="3" fillId="0" borderId="44" xfId="0" applyFont="1" applyBorder="1"/>
    <xf numFmtId="0" fontId="16" fillId="0" borderId="25" xfId="0" applyFont="1" applyBorder="1" applyAlignment="1">
      <alignment vertical="center" wrapText="1"/>
    </xf>
    <xf numFmtId="0" fontId="16" fillId="0" borderId="51" xfId="0" applyFont="1" applyBorder="1" applyAlignment="1">
      <alignment vertical="center" wrapText="1"/>
    </xf>
    <xf numFmtId="0" fontId="3" fillId="0" borderId="51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22" fillId="0" borderId="45" xfId="0" applyFont="1" applyBorder="1" applyAlignment="1">
      <alignment horizontal="left"/>
    </xf>
    <xf numFmtId="165" fontId="3" fillId="0" borderId="47" xfId="1" applyFont="1" applyBorder="1"/>
    <xf numFmtId="0" fontId="22" fillId="0" borderId="45" xfId="0" applyFont="1" applyBorder="1" applyAlignment="1">
      <alignment horizontal="right"/>
    </xf>
    <xf numFmtId="0" fontId="3" fillId="0" borderId="22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72" xfId="0" applyFont="1" applyBorder="1" applyAlignment="1">
      <alignment horizontal="left"/>
    </xf>
    <xf numFmtId="0" fontId="3" fillId="0" borderId="38" xfId="0" applyFont="1" applyBorder="1" applyAlignment="1">
      <alignment horizontal="right"/>
    </xf>
    <xf numFmtId="0" fontId="3" fillId="0" borderId="38" xfId="0" applyFont="1" applyBorder="1"/>
    <xf numFmtId="165" fontId="3" fillId="0" borderId="38" xfId="1" applyFont="1" applyBorder="1"/>
    <xf numFmtId="165" fontId="3" fillId="0" borderId="39" xfId="1" applyFont="1" applyBorder="1"/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7" fillId="0" borderId="3" xfId="0" applyFont="1" applyBorder="1" applyAlignment="1">
      <alignment horizontal="left" vertical="center" wrapText="1"/>
    </xf>
    <xf numFmtId="0" fontId="3" fillId="0" borderId="30" xfId="0" applyFont="1" applyBorder="1"/>
    <xf numFmtId="0" fontId="5" fillId="0" borderId="51" xfId="0" applyFont="1" applyBorder="1" applyAlignment="1">
      <alignment horizontal="left"/>
    </xf>
    <xf numFmtId="165" fontId="5" fillId="0" borderId="19" xfId="1" applyFont="1" applyBorder="1" applyAlignment="1">
      <alignment horizontal="right"/>
    </xf>
    <xf numFmtId="4" fontId="5" fillId="0" borderId="52" xfId="1" applyNumberFormat="1" applyFont="1" applyBorder="1"/>
    <xf numFmtId="0" fontId="5" fillId="0" borderId="36" xfId="0" applyFont="1" applyBorder="1" applyAlignment="1">
      <alignment horizontal="left"/>
    </xf>
    <xf numFmtId="4" fontId="7" fillId="0" borderId="47" xfId="1" applyNumberFormat="1" applyFont="1" applyBorder="1"/>
    <xf numFmtId="0" fontId="2" fillId="0" borderId="4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right"/>
    </xf>
    <xf numFmtId="165" fontId="7" fillId="0" borderId="40" xfId="1" applyFont="1" applyBorder="1" applyAlignment="1">
      <alignment horizontal="right"/>
    </xf>
    <xf numFmtId="165" fontId="7" fillId="0" borderId="53" xfId="1" applyFont="1" applyBorder="1" applyAlignment="1">
      <alignment horizontal="right"/>
    </xf>
    <xf numFmtId="0" fontId="2" fillId="0" borderId="53" xfId="0" applyFont="1" applyBorder="1" applyAlignment="1">
      <alignment horizontal="center" vertical="center" wrapText="1"/>
    </xf>
    <xf numFmtId="165" fontId="5" fillId="0" borderId="18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167" fontId="5" fillId="0" borderId="46" xfId="1" applyNumberFormat="1" applyFont="1" applyBorder="1"/>
    <xf numFmtId="167" fontId="5" fillId="0" borderId="21" xfId="1" applyNumberFormat="1" applyFont="1" applyBorder="1"/>
    <xf numFmtId="0" fontId="5" fillId="0" borderId="3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165" fontId="3" fillId="0" borderId="19" xfId="1" applyFont="1" applyFill="1" applyBorder="1"/>
    <xf numFmtId="165" fontId="3" fillId="0" borderId="52" xfId="1" applyFont="1" applyFill="1" applyBorder="1"/>
    <xf numFmtId="0" fontId="22" fillId="0" borderId="55" xfId="0" applyFont="1" applyBorder="1" applyAlignment="1">
      <alignment horizontal="right"/>
    </xf>
    <xf numFmtId="0" fontId="3" fillId="0" borderId="40" xfId="0" applyFont="1" applyBorder="1" applyAlignment="1">
      <alignment horizontal="right"/>
    </xf>
    <xf numFmtId="0" fontId="3" fillId="0" borderId="40" xfId="0" applyFont="1" applyBorder="1"/>
    <xf numFmtId="165" fontId="3" fillId="0" borderId="40" xfId="1" applyFont="1" applyBorder="1"/>
    <xf numFmtId="165" fontId="22" fillId="0" borderId="53" xfId="1" applyFont="1" applyBorder="1"/>
    <xf numFmtId="0" fontId="22" fillId="0" borderId="72" xfId="0" applyFont="1" applyBorder="1" applyAlignment="1">
      <alignment horizontal="right"/>
    </xf>
    <xf numFmtId="165" fontId="22" fillId="0" borderId="39" xfId="1" applyFont="1" applyBorder="1"/>
    <xf numFmtId="165" fontId="3" fillId="0" borderId="18" xfId="1" applyFont="1" applyFill="1" applyBorder="1"/>
    <xf numFmtId="165" fontId="3" fillId="0" borderId="26" xfId="1" applyFont="1" applyFill="1" applyBorder="1"/>
    <xf numFmtId="0" fontId="3" fillId="0" borderId="33" xfId="0" applyFont="1" applyBorder="1" applyAlignment="1">
      <alignment horizontal="left"/>
    </xf>
    <xf numFmtId="0" fontId="3" fillId="0" borderId="30" xfId="0" applyFont="1" applyBorder="1" applyAlignment="1">
      <alignment horizontal="right"/>
    </xf>
    <xf numFmtId="165" fontId="3" fillId="0" borderId="31" xfId="1" applyFont="1" applyBorder="1"/>
    <xf numFmtId="165" fontId="7" fillId="0" borderId="46" xfId="1" applyFont="1" applyFill="1" applyBorder="1" applyAlignment="1">
      <alignment horizontal="right"/>
    </xf>
    <xf numFmtId="165" fontId="7" fillId="0" borderId="47" xfId="1" applyFont="1" applyFill="1" applyBorder="1" applyAlignment="1">
      <alignment horizontal="right"/>
    </xf>
    <xf numFmtId="165" fontId="5" fillId="0" borderId="30" xfId="1" applyFont="1" applyFill="1" applyBorder="1"/>
    <xf numFmtId="165" fontId="5" fillId="0" borderId="31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4" fontId="0" fillId="0" borderId="51" xfId="0" applyNumberFormat="1" applyBorder="1"/>
    <xf numFmtId="0" fontId="5" fillId="0" borderId="48" xfId="0" applyFont="1" applyBorder="1"/>
    <xf numFmtId="0" fontId="5" fillId="0" borderId="42" xfId="0" applyFont="1" applyBorder="1"/>
    <xf numFmtId="0" fontId="0" fillId="0" borderId="20" xfId="0" applyBorder="1"/>
    <xf numFmtId="165" fontId="7" fillId="0" borderId="21" xfId="1" applyFont="1" applyBorder="1"/>
    <xf numFmtId="0" fontId="7" fillId="0" borderId="4" xfId="0" applyFont="1" applyBorder="1" applyAlignment="1">
      <alignment wrapText="1"/>
    </xf>
    <xf numFmtId="0" fontId="7" fillId="0" borderId="45" xfId="0" applyFont="1" applyBorder="1" applyAlignment="1">
      <alignment wrapText="1"/>
    </xf>
    <xf numFmtId="0" fontId="7" fillId="0" borderId="3" xfId="0" applyFont="1" applyBorder="1" applyAlignment="1">
      <alignment horizontal="right" wrapText="1"/>
    </xf>
    <xf numFmtId="0" fontId="7" fillId="0" borderId="3" xfId="0" applyFont="1" applyBorder="1"/>
    <xf numFmtId="0" fontId="4" fillId="2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46" xfId="0" applyFont="1" applyBorder="1" applyAlignment="1">
      <alignment horizontal="left" wrapText="1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5" fillId="0" borderId="49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7" fillId="0" borderId="45" xfId="0" applyFont="1" applyBorder="1" applyAlignment="1">
      <alignment horizontal="left" wrapText="1"/>
    </xf>
    <xf numFmtId="0" fontId="7" fillId="0" borderId="51" xfId="0" applyFont="1" applyBorder="1" applyAlignment="1">
      <alignment horizontal="left" wrapText="1"/>
    </xf>
    <xf numFmtId="0" fontId="7" fillId="0" borderId="41" xfId="0" applyFont="1" applyBorder="1" applyAlignment="1">
      <alignment horizontal="left" wrapText="1"/>
    </xf>
    <xf numFmtId="0" fontId="5" fillId="0" borderId="29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0" borderId="11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7" fillId="0" borderId="49" xfId="0" applyFont="1" applyBorder="1" applyAlignment="1">
      <alignment vertical="center" wrapText="1"/>
    </xf>
    <xf numFmtId="0" fontId="0" fillId="0" borderId="4" xfId="0" applyBorder="1"/>
    <xf numFmtId="0" fontId="7" fillId="0" borderId="11" xfId="0" applyFont="1" applyBorder="1" applyAlignment="1">
      <alignment vertical="center" wrapText="1"/>
    </xf>
    <xf numFmtId="0" fontId="19" fillId="0" borderId="18" xfId="0" applyFont="1" applyBorder="1"/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23" xfId="0" applyBorder="1" applyAlignment="1">
      <alignment horizontal="right"/>
    </xf>
    <xf numFmtId="165" fontId="5" fillId="0" borderId="23" xfId="1" applyFont="1" applyFill="1" applyBorder="1"/>
    <xf numFmtId="165" fontId="5" fillId="0" borderId="24" xfId="1" applyFont="1" applyFill="1" applyBorder="1"/>
    <xf numFmtId="0" fontId="0" fillId="0" borderId="18" xfId="0" applyBorder="1" applyAlignment="1">
      <alignment horizontal="right"/>
    </xf>
    <xf numFmtId="0" fontId="0" fillId="0" borderId="30" xfId="0" applyBorder="1" applyAlignment="1">
      <alignment horizontal="right"/>
    </xf>
    <xf numFmtId="0" fontId="5" fillId="0" borderId="11" xfId="0" applyFont="1" applyBorder="1" applyAlignment="1">
      <alignment horizontal="center"/>
    </xf>
    <xf numFmtId="0" fontId="0" fillId="0" borderId="23" xfId="0" applyBorder="1"/>
    <xf numFmtId="4" fontId="0" fillId="0" borderId="35" xfId="0" applyNumberFormat="1" applyBorder="1"/>
    <xf numFmtId="0" fontId="0" fillId="0" borderId="6" xfId="0" applyBorder="1"/>
    <xf numFmtId="165" fontId="7" fillId="0" borderId="1" xfId="1" applyFont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7" fillId="0" borderId="0" xfId="0" applyFont="1"/>
    <xf numFmtId="165" fontId="7" fillId="0" borderId="21" xfId="0" applyNumberFormat="1" applyFont="1" applyBorder="1"/>
    <xf numFmtId="165" fontId="0" fillId="0" borderId="18" xfId="0" applyNumberFormat="1" applyBorder="1"/>
    <xf numFmtId="165" fontId="0" fillId="0" borderId="20" xfId="0" applyNumberFormat="1" applyBorder="1"/>
    <xf numFmtId="165" fontId="0" fillId="0" borderId="47" xfId="0" applyNumberFormat="1" applyBorder="1"/>
    <xf numFmtId="0" fontId="4" fillId="0" borderId="41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165" fontId="5" fillId="0" borderId="46" xfId="1" applyFont="1" applyFill="1" applyBorder="1"/>
    <xf numFmtId="0" fontId="4" fillId="0" borderId="39" xfId="0" applyFont="1" applyBorder="1" applyAlignment="1">
      <alignment horizontal="left" vertical="center" wrapText="1"/>
    </xf>
    <xf numFmtId="165" fontId="7" fillId="0" borderId="39" xfId="1" applyFont="1" applyFill="1" applyBorder="1"/>
    <xf numFmtId="0" fontId="4" fillId="0" borderId="19" xfId="0" applyFont="1" applyBorder="1" applyAlignment="1">
      <alignment horizontal="left" vertical="center" wrapText="1"/>
    </xf>
    <xf numFmtId="0" fontId="7" fillId="0" borderId="72" xfId="0" applyFont="1" applyBorder="1" applyAlignment="1">
      <alignment horizontal="right"/>
    </xf>
    <xf numFmtId="165" fontId="5" fillId="0" borderId="38" xfId="1" applyFont="1" applyFill="1" applyBorder="1"/>
    <xf numFmtId="0" fontId="5" fillId="0" borderId="4" xfId="0" applyFont="1" applyBorder="1"/>
    <xf numFmtId="165" fontId="7" fillId="0" borderId="2" xfId="0" applyNumberFormat="1" applyFont="1" applyBorder="1"/>
    <xf numFmtId="0" fontId="4" fillId="0" borderId="28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31" fillId="0" borderId="43" xfId="0" applyFont="1" applyBorder="1"/>
    <xf numFmtId="0" fontId="31" fillId="0" borderId="21" xfId="0" applyFont="1" applyBorder="1" applyAlignment="1">
      <alignment horizontal="right"/>
    </xf>
    <xf numFmtId="0" fontId="31" fillId="0" borderId="21" xfId="0" applyFont="1" applyBorder="1"/>
    <xf numFmtId="165" fontId="31" fillId="0" borderId="21" xfId="1" applyFont="1" applyFill="1" applyBorder="1"/>
    <xf numFmtId="165" fontId="31" fillId="0" borderId="32" xfId="1" applyFont="1" applyFill="1" applyBorder="1"/>
    <xf numFmtId="0" fontId="31" fillId="0" borderId="36" xfId="0" applyFont="1" applyBorder="1"/>
    <xf numFmtId="0" fontId="31" fillId="0" borderId="18" xfId="0" applyFont="1" applyBorder="1" applyAlignment="1">
      <alignment horizontal="right"/>
    </xf>
    <xf numFmtId="0" fontId="31" fillId="0" borderId="18" xfId="0" applyFont="1" applyBorder="1"/>
    <xf numFmtId="165" fontId="31" fillId="0" borderId="18" xfId="1" applyFont="1" applyFill="1" applyBorder="1"/>
    <xf numFmtId="165" fontId="31" fillId="0" borderId="26" xfId="1" applyFont="1" applyFill="1" applyBorder="1"/>
    <xf numFmtId="0" fontId="31" fillId="0" borderId="44" xfId="0" applyFont="1" applyBorder="1"/>
    <xf numFmtId="0" fontId="31" fillId="0" borderId="20" xfId="0" applyFont="1" applyBorder="1" applyAlignment="1">
      <alignment horizontal="right"/>
    </xf>
    <xf numFmtId="0" fontId="31" fillId="0" borderId="20" xfId="0" applyFont="1" applyBorder="1"/>
    <xf numFmtId="165" fontId="31" fillId="0" borderId="20" xfId="1" applyFont="1" applyFill="1" applyBorder="1"/>
    <xf numFmtId="165" fontId="31" fillId="0" borderId="50" xfId="1" applyFont="1" applyFill="1" applyBorder="1"/>
    <xf numFmtId="0" fontId="30" fillId="0" borderId="45" xfId="0" applyFont="1" applyBorder="1" applyAlignment="1">
      <alignment horizontal="right"/>
    </xf>
    <xf numFmtId="0" fontId="30" fillId="0" borderId="46" xfId="0" applyFont="1" applyBorder="1" applyAlignment="1">
      <alignment horizontal="right"/>
    </xf>
    <xf numFmtId="0" fontId="30" fillId="0" borderId="46" xfId="0" applyFont="1" applyBorder="1"/>
    <xf numFmtId="165" fontId="30" fillId="0" borderId="46" xfId="1" applyFont="1" applyFill="1" applyBorder="1"/>
    <xf numFmtId="165" fontId="30" fillId="0" borderId="47" xfId="1" applyFont="1" applyFill="1" applyBorder="1"/>
    <xf numFmtId="165" fontId="30" fillId="0" borderId="46" xfId="1" applyFont="1" applyFill="1" applyBorder="1" applyAlignment="1">
      <alignment horizontal="right"/>
    </xf>
    <xf numFmtId="165" fontId="30" fillId="0" borderId="47" xfId="1" applyFont="1" applyFill="1" applyBorder="1" applyAlignment="1">
      <alignment horizontal="right"/>
    </xf>
    <xf numFmtId="0" fontId="30" fillId="0" borderId="49" xfId="0" applyFont="1" applyBorder="1" applyAlignment="1">
      <alignment horizontal="right"/>
    </xf>
    <xf numFmtId="0" fontId="30" fillId="0" borderId="3" xfId="0" applyFont="1" applyBorder="1" applyAlignment="1">
      <alignment horizontal="right"/>
    </xf>
    <xf numFmtId="0" fontId="30" fillId="0" borderId="4" xfId="0" applyFont="1" applyBorder="1" applyAlignment="1">
      <alignment horizontal="right"/>
    </xf>
    <xf numFmtId="0" fontId="31" fillId="0" borderId="11" xfId="0" applyFont="1" applyBorder="1" applyAlignment="1">
      <alignment horizontal="left" vertical="center" wrapText="1"/>
    </xf>
    <xf numFmtId="0" fontId="31" fillId="0" borderId="48" xfId="0" applyFont="1" applyBorder="1"/>
    <xf numFmtId="0" fontId="33" fillId="0" borderId="22" xfId="0" applyFont="1" applyBorder="1"/>
    <xf numFmtId="0" fontId="33" fillId="0" borderId="23" xfId="0" applyFont="1" applyBorder="1" applyAlignment="1">
      <alignment horizontal="right"/>
    </xf>
    <xf numFmtId="0" fontId="33" fillId="0" borderId="25" xfId="0" applyFont="1" applyBorder="1"/>
    <xf numFmtId="0" fontId="33" fillId="0" borderId="18" xfId="0" applyFont="1" applyBorder="1" applyAlignment="1">
      <alignment horizontal="right"/>
    </xf>
    <xf numFmtId="0" fontId="33" fillId="0" borderId="33" xfId="0" applyFont="1" applyBorder="1"/>
    <xf numFmtId="0" fontId="33" fillId="0" borderId="30" xfId="0" applyFont="1" applyBorder="1" applyAlignment="1">
      <alignment horizontal="right"/>
    </xf>
    <xf numFmtId="0" fontId="34" fillId="0" borderId="66" xfId="7" applyFont="1" applyBorder="1"/>
    <xf numFmtId="0" fontId="33" fillId="0" borderId="23" xfId="0" applyFont="1" applyBorder="1" applyAlignment="1">
      <alignment horizontal="right" wrapText="1"/>
    </xf>
    <xf numFmtId="0" fontId="33" fillId="0" borderId="23" xfId="0" applyFont="1" applyBorder="1" applyAlignment="1">
      <alignment wrapText="1"/>
    </xf>
    <xf numFmtId="165" fontId="33" fillId="0" borderId="23" xfId="1" applyFont="1" applyBorder="1" applyAlignment="1">
      <alignment wrapText="1"/>
    </xf>
    <xf numFmtId="165" fontId="33" fillId="0" borderId="24" xfId="1" applyFont="1" applyBorder="1" applyAlignment="1">
      <alignment wrapText="1"/>
    </xf>
    <xf numFmtId="0" fontId="34" fillId="0" borderId="70" xfId="7" applyFont="1" applyBorder="1"/>
    <xf numFmtId="0" fontId="33" fillId="0" borderId="18" xfId="0" applyFont="1" applyBorder="1" applyAlignment="1">
      <alignment horizontal="right" wrapText="1"/>
    </xf>
    <xf numFmtId="0" fontId="33" fillId="0" borderId="18" xfId="0" applyFont="1" applyBorder="1" applyAlignment="1">
      <alignment wrapText="1"/>
    </xf>
    <xf numFmtId="165" fontId="33" fillId="0" borderId="18" xfId="1" applyFont="1" applyBorder="1" applyAlignment="1">
      <alignment wrapText="1"/>
    </xf>
    <xf numFmtId="165" fontId="33" fillId="0" borderId="26" xfId="1" applyFont="1" applyBorder="1" applyAlignment="1">
      <alignment wrapText="1"/>
    </xf>
    <xf numFmtId="0" fontId="34" fillId="0" borderId="62" xfId="7" applyFont="1" applyBorder="1"/>
    <xf numFmtId="0" fontId="33" fillId="0" borderId="30" xfId="0" applyFont="1" applyBorder="1" applyAlignment="1">
      <alignment horizontal="right" wrapText="1"/>
    </xf>
    <xf numFmtId="0" fontId="33" fillId="0" borderId="30" xfId="0" applyFont="1" applyBorder="1" applyAlignment="1">
      <alignment wrapText="1"/>
    </xf>
    <xf numFmtId="165" fontId="33" fillId="0" borderId="30" xfId="1" applyFont="1" applyBorder="1" applyAlignment="1">
      <alignment wrapText="1"/>
    </xf>
    <xf numFmtId="165" fontId="33" fillId="0" borderId="31" xfId="1" applyFont="1" applyBorder="1" applyAlignment="1">
      <alignment wrapText="1"/>
    </xf>
    <xf numFmtId="0" fontId="34" fillId="0" borderId="66" xfId="4" applyFont="1" applyBorder="1"/>
    <xf numFmtId="167" fontId="33" fillId="0" borderId="23" xfId="1" applyNumberFormat="1" applyFont="1" applyBorder="1" applyAlignment="1">
      <alignment wrapText="1"/>
    </xf>
    <xf numFmtId="165" fontId="33" fillId="0" borderId="23" xfId="1" applyFont="1" applyFill="1" applyBorder="1" applyAlignment="1">
      <alignment wrapText="1"/>
    </xf>
    <xf numFmtId="0" fontId="34" fillId="0" borderId="70" xfId="4" applyFont="1" applyBorder="1"/>
    <xf numFmtId="167" fontId="33" fillId="0" borderId="18" xfId="1" applyNumberFormat="1" applyFont="1" applyBorder="1" applyAlignment="1">
      <alignment wrapText="1"/>
    </xf>
    <xf numFmtId="165" fontId="33" fillId="0" borderId="18" xfId="1" applyFont="1" applyFill="1" applyBorder="1" applyAlignment="1">
      <alignment wrapText="1"/>
    </xf>
    <xf numFmtId="0" fontId="34" fillId="0" borderId="62" xfId="4" applyFont="1" applyBorder="1"/>
    <xf numFmtId="167" fontId="33" fillId="0" borderId="30" xfId="1" applyNumberFormat="1" applyFont="1" applyBorder="1" applyAlignment="1">
      <alignment wrapText="1"/>
    </xf>
    <xf numFmtId="165" fontId="33" fillId="0" borderId="30" xfId="1" applyFont="1" applyFill="1" applyBorder="1" applyAlignment="1">
      <alignment wrapText="1"/>
    </xf>
    <xf numFmtId="0" fontId="34" fillId="0" borderId="33" xfId="4" applyFont="1" applyBorder="1"/>
    <xf numFmtId="0" fontId="33" fillId="0" borderId="38" xfId="0" applyFont="1" applyBorder="1" applyAlignment="1">
      <alignment horizontal="right" wrapText="1"/>
    </xf>
    <xf numFmtId="0" fontId="33" fillId="0" borderId="38" xfId="0" applyFont="1" applyBorder="1" applyAlignment="1">
      <alignment wrapText="1"/>
    </xf>
    <xf numFmtId="165" fontId="33" fillId="0" borderId="38" xfId="1" applyFont="1" applyBorder="1" applyAlignment="1">
      <alignment wrapText="1"/>
    </xf>
    <xf numFmtId="165" fontId="33" fillId="0" borderId="39" xfId="1" applyFont="1" applyBorder="1" applyAlignment="1">
      <alignment wrapText="1"/>
    </xf>
    <xf numFmtId="0" fontId="33" fillId="0" borderId="40" xfId="0" applyFont="1" applyBorder="1" applyAlignment="1">
      <alignment horizontal="right" wrapText="1"/>
    </xf>
    <xf numFmtId="0" fontId="33" fillId="0" borderId="40" xfId="0" applyFont="1" applyBorder="1" applyAlignment="1">
      <alignment wrapText="1"/>
    </xf>
    <xf numFmtId="165" fontId="33" fillId="0" borderId="40" xfId="1" applyFont="1" applyBorder="1" applyAlignment="1">
      <alignment wrapText="1"/>
    </xf>
    <xf numFmtId="165" fontId="33" fillId="0" borderId="53" xfId="1" applyFont="1" applyBorder="1" applyAlignment="1">
      <alignment wrapText="1"/>
    </xf>
    <xf numFmtId="0" fontId="33" fillId="0" borderId="46" xfId="0" applyFont="1" applyBorder="1" applyAlignment="1">
      <alignment horizontal="right" wrapText="1"/>
    </xf>
    <xf numFmtId="0" fontId="33" fillId="0" borderId="46" xfId="0" applyFont="1" applyBorder="1" applyAlignment="1">
      <alignment wrapText="1"/>
    </xf>
    <xf numFmtId="165" fontId="33" fillId="0" borderId="46" xfId="1" applyFont="1" applyBorder="1" applyAlignment="1">
      <alignment wrapText="1"/>
    </xf>
    <xf numFmtId="165" fontId="33" fillId="0" borderId="47" xfId="1" applyFont="1" applyBorder="1" applyAlignment="1">
      <alignment wrapText="1"/>
    </xf>
    <xf numFmtId="0" fontId="33" fillId="0" borderId="32" xfId="0" applyFont="1" applyBorder="1"/>
    <xf numFmtId="165" fontId="33" fillId="0" borderId="40" xfId="1" applyFont="1" applyFill="1" applyBorder="1" applyAlignment="1">
      <alignment wrapText="1"/>
    </xf>
    <xf numFmtId="165" fontId="33" fillId="0" borderId="53" xfId="1" applyFont="1" applyFill="1" applyBorder="1" applyAlignment="1">
      <alignment wrapText="1"/>
    </xf>
    <xf numFmtId="165" fontId="33" fillId="0" borderId="46" xfId="1" applyFont="1" applyFill="1" applyBorder="1" applyAlignment="1">
      <alignment wrapText="1"/>
    </xf>
    <xf numFmtId="165" fontId="33" fillId="0" borderId="47" xfId="1" applyFont="1" applyFill="1" applyBorder="1" applyAlignment="1">
      <alignment wrapText="1"/>
    </xf>
    <xf numFmtId="0" fontId="33" fillId="0" borderId="27" xfId="0" applyFont="1" applyBorder="1"/>
    <xf numFmtId="0" fontId="35" fillId="0" borderId="10" xfId="0" applyFont="1" applyBorder="1" applyAlignment="1">
      <alignment horizontal="center" wrapText="1"/>
    </xf>
    <xf numFmtId="0" fontId="35" fillId="0" borderId="15" xfId="0" applyFont="1" applyBorder="1" applyAlignment="1">
      <alignment horizontal="center" wrapText="1"/>
    </xf>
    <xf numFmtId="0" fontId="35" fillId="0" borderId="12" xfId="0" applyFont="1" applyBorder="1" applyAlignment="1">
      <alignment horizontal="center" wrapText="1"/>
    </xf>
    <xf numFmtId="0" fontId="33" fillId="0" borderId="43" xfId="0" applyFont="1" applyBorder="1"/>
    <xf numFmtId="0" fontId="33" fillId="0" borderId="21" xfId="0" applyFont="1" applyBorder="1" applyAlignment="1">
      <alignment horizontal="right"/>
    </xf>
    <xf numFmtId="0" fontId="33" fillId="0" borderId="21" xfId="0" applyFont="1" applyBorder="1"/>
    <xf numFmtId="165" fontId="33" fillId="0" borderId="21" xfId="1" applyFont="1" applyBorder="1"/>
    <xf numFmtId="165" fontId="33" fillId="0" borderId="32" xfId="1" applyFont="1" applyBorder="1"/>
    <xf numFmtId="0" fontId="33" fillId="0" borderId="36" xfId="0" applyFont="1" applyBorder="1"/>
    <xf numFmtId="0" fontId="33" fillId="0" borderId="18" xfId="0" applyFont="1" applyBorder="1"/>
    <xf numFmtId="165" fontId="33" fillId="0" borderId="18" xfId="1" applyFont="1" applyBorder="1"/>
    <xf numFmtId="165" fontId="33" fillId="0" borderId="26" xfId="1" applyFont="1" applyBorder="1"/>
    <xf numFmtId="0" fontId="33" fillId="0" borderId="44" xfId="0" applyFont="1" applyBorder="1"/>
    <xf numFmtId="0" fontId="33" fillId="0" borderId="20" xfId="0" applyFont="1" applyBorder="1" applyAlignment="1">
      <alignment horizontal="right"/>
    </xf>
    <xf numFmtId="0" fontId="33" fillId="0" borderId="20" xfId="0" applyFont="1" applyBorder="1"/>
    <xf numFmtId="165" fontId="33" fillId="0" borderId="20" xfId="1" applyFont="1" applyBorder="1"/>
    <xf numFmtId="165" fontId="33" fillId="0" borderId="50" xfId="1" applyFont="1" applyBorder="1"/>
    <xf numFmtId="0" fontId="35" fillId="0" borderId="45" xfId="0" applyFont="1" applyBorder="1" applyAlignment="1">
      <alignment horizontal="right"/>
    </xf>
    <xf numFmtId="0" fontId="35" fillId="0" borderId="46" xfId="0" applyFont="1" applyBorder="1" applyAlignment="1">
      <alignment horizontal="right"/>
    </xf>
    <xf numFmtId="0" fontId="35" fillId="0" borderId="46" xfId="0" applyFont="1" applyBorder="1"/>
    <xf numFmtId="165" fontId="35" fillId="0" borderId="46" xfId="1" applyFont="1" applyBorder="1"/>
    <xf numFmtId="165" fontId="35" fillId="0" borderId="47" xfId="1" applyFont="1" applyBorder="1"/>
    <xf numFmtId="165" fontId="35" fillId="0" borderId="46" xfId="1" applyFont="1" applyBorder="1" applyAlignment="1">
      <alignment horizontal="right"/>
    </xf>
    <xf numFmtId="165" fontId="35" fillId="0" borderId="47" xfId="1" applyFont="1" applyBorder="1" applyAlignment="1">
      <alignment horizontal="right"/>
    </xf>
    <xf numFmtId="0" fontId="33" fillId="0" borderId="37" xfId="0" applyFont="1" applyBorder="1"/>
    <xf numFmtId="0" fontId="33" fillId="0" borderId="30" xfId="0" applyFont="1" applyBorder="1"/>
    <xf numFmtId="165" fontId="33" fillId="0" borderId="30" xfId="1" applyFont="1" applyBorder="1"/>
    <xf numFmtId="165" fontId="33" fillId="0" borderId="31" xfId="1" applyFont="1" applyBorder="1"/>
    <xf numFmtId="0" fontId="35" fillId="0" borderId="55" xfId="0" applyFont="1" applyBorder="1" applyAlignment="1">
      <alignment horizontal="right" wrapText="1"/>
    </xf>
    <xf numFmtId="0" fontId="35" fillId="0" borderId="40" xfId="0" applyFont="1" applyBorder="1" applyAlignment="1">
      <alignment horizontal="right" wrapText="1"/>
    </xf>
    <xf numFmtId="0" fontId="35" fillId="0" borderId="40" xfId="0" applyFont="1" applyBorder="1" applyAlignment="1">
      <alignment wrapText="1"/>
    </xf>
    <xf numFmtId="165" fontId="35" fillId="0" borderId="40" xfId="1" applyFont="1" applyBorder="1" applyAlignment="1">
      <alignment wrapText="1"/>
    </xf>
    <xf numFmtId="165" fontId="35" fillId="0" borderId="53" xfId="1" applyFont="1" applyBorder="1" applyAlignment="1">
      <alignment wrapText="1"/>
    </xf>
    <xf numFmtId="0" fontId="33" fillId="0" borderId="23" xfId="0" applyFont="1" applyBorder="1"/>
    <xf numFmtId="165" fontId="33" fillId="0" borderId="23" xfId="1" applyFont="1" applyBorder="1"/>
    <xf numFmtId="165" fontId="33" fillId="0" borderId="24" xfId="1" applyFont="1" applyBorder="1"/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right" wrapText="1"/>
    </xf>
    <xf numFmtId="0" fontId="35" fillId="0" borderId="19" xfId="0" applyFont="1" applyBorder="1" applyAlignment="1">
      <alignment horizontal="right" wrapText="1"/>
    </xf>
    <xf numFmtId="0" fontId="35" fillId="0" borderId="19" xfId="0" applyFont="1" applyBorder="1" applyAlignment="1">
      <alignment wrapText="1"/>
    </xf>
    <xf numFmtId="165" fontId="35" fillId="0" borderId="19" xfId="1" applyFont="1" applyBorder="1" applyAlignment="1">
      <alignment wrapText="1"/>
    </xf>
    <xf numFmtId="0" fontId="35" fillId="0" borderId="11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45" xfId="0" applyFont="1" applyBorder="1" applyAlignment="1">
      <alignment horizontal="right" wrapText="1"/>
    </xf>
    <xf numFmtId="0" fontId="35" fillId="0" borderId="46" xfId="0" applyFont="1" applyBorder="1" applyAlignment="1">
      <alignment horizontal="right" wrapText="1"/>
    </xf>
    <xf numFmtId="0" fontId="35" fillId="0" borderId="46" xfId="0" applyFont="1" applyBorder="1" applyAlignment="1">
      <alignment wrapText="1"/>
    </xf>
    <xf numFmtId="165" fontId="35" fillId="0" borderId="46" xfId="1" applyFont="1" applyBorder="1" applyAlignment="1">
      <alignment wrapText="1"/>
    </xf>
    <xf numFmtId="165" fontId="35" fillId="0" borderId="47" xfId="1" applyFont="1" applyBorder="1" applyAlignment="1">
      <alignment wrapText="1"/>
    </xf>
    <xf numFmtId="0" fontId="35" fillId="0" borderId="51" xfId="0" applyFont="1" applyBorder="1" applyAlignment="1">
      <alignment horizontal="right" wrapText="1"/>
    </xf>
    <xf numFmtId="165" fontId="35" fillId="0" borderId="52" xfId="1" applyFont="1" applyBorder="1" applyAlignment="1">
      <alignment wrapText="1"/>
    </xf>
    <xf numFmtId="0" fontId="34" fillId="0" borderId="25" xfId="0" applyFont="1" applyBorder="1"/>
    <xf numFmtId="0" fontId="35" fillId="0" borderId="18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right" wrapText="1"/>
    </xf>
    <xf numFmtId="0" fontId="33" fillId="0" borderId="77" xfId="0" applyFont="1" applyBorder="1"/>
    <xf numFmtId="0" fontId="7" fillId="0" borderId="45" xfId="0" applyFont="1" applyBorder="1" applyAlignment="1">
      <alignment horizontal="right"/>
    </xf>
    <xf numFmtId="0" fontId="6" fillId="2" borderId="36" xfId="0" applyFont="1" applyFill="1" applyBorder="1"/>
    <xf numFmtId="0" fontId="0" fillId="2" borderId="30" xfId="0" applyFill="1" applyBorder="1"/>
    <xf numFmtId="164" fontId="5" fillId="0" borderId="36" xfId="9" applyFont="1" applyBorder="1"/>
    <xf numFmtId="0" fontId="5" fillId="2" borderId="36" xfId="0" applyFont="1" applyFill="1" applyBorder="1"/>
    <xf numFmtId="0" fontId="3" fillId="0" borderId="66" xfId="0" applyFont="1" applyBorder="1"/>
    <xf numFmtId="0" fontId="3" fillId="0" borderId="70" xfId="0" applyFont="1" applyBorder="1"/>
    <xf numFmtId="0" fontId="3" fillId="0" borderId="25" xfId="0" applyFont="1" applyBorder="1"/>
    <xf numFmtId="0" fontId="3" fillId="0" borderId="33" xfId="0" applyFont="1" applyBorder="1"/>
    <xf numFmtId="0" fontId="3" fillId="0" borderId="73" xfId="0" applyFont="1" applyBorder="1"/>
    <xf numFmtId="0" fontId="3" fillId="0" borderId="32" xfId="0" applyFont="1" applyBorder="1"/>
    <xf numFmtId="0" fontId="3" fillId="0" borderId="14" xfId="0" applyFont="1" applyBorder="1"/>
    <xf numFmtId="4" fontId="3" fillId="0" borderId="14" xfId="0" applyNumberFormat="1" applyFont="1" applyBorder="1"/>
    <xf numFmtId="0" fontId="3" fillId="0" borderId="60" xfId="0" applyFont="1" applyBorder="1"/>
    <xf numFmtId="0" fontId="3" fillId="0" borderId="0" xfId="0" applyFont="1"/>
    <xf numFmtId="0" fontId="3" fillId="0" borderId="52" xfId="0" applyFont="1" applyBorder="1"/>
    <xf numFmtId="0" fontId="3" fillId="0" borderId="28" xfId="0" applyFont="1" applyBorder="1"/>
    <xf numFmtId="4" fontId="3" fillId="0" borderId="28" xfId="0" applyNumberFormat="1" applyFont="1" applyBorder="1"/>
    <xf numFmtId="0" fontId="3" fillId="0" borderId="69" xfId="0" applyFont="1" applyBorder="1"/>
    <xf numFmtId="0" fontId="5" fillId="0" borderId="50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5" fillId="0" borderId="53" xfId="0" applyFont="1" applyBorder="1" applyAlignment="1">
      <alignment horizontal="center"/>
    </xf>
    <xf numFmtId="0" fontId="7" fillId="0" borderId="75" xfId="0" applyFont="1" applyBorder="1" applyAlignment="1">
      <alignment horizontal="right" wrapText="1"/>
    </xf>
    <xf numFmtId="0" fontId="7" fillId="0" borderId="73" xfId="0" applyFont="1" applyBorder="1" applyAlignment="1">
      <alignment horizontal="right" wrapText="1"/>
    </xf>
    <xf numFmtId="0" fontId="7" fillId="0" borderId="35" xfId="0" applyFont="1" applyBorder="1" applyAlignment="1">
      <alignment horizontal="right" wrapText="1"/>
    </xf>
    <xf numFmtId="0" fontId="7" fillId="0" borderId="74" xfId="0" applyFont="1" applyBorder="1" applyAlignment="1">
      <alignment horizontal="right" wrapText="1"/>
    </xf>
    <xf numFmtId="0" fontId="7" fillId="0" borderId="71" xfId="0" applyFont="1" applyBorder="1" applyAlignment="1">
      <alignment horizontal="right" wrapText="1"/>
    </xf>
    <xf numFmtId="0" fontId="7" fillId="0" borderId="37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7" fillId="0" borderId="11" xfId="0" applyFont="1" applyBorder="1" applyAlignment="1">
      <alignment horizontal="right" wrapText="1"/>
    </xf>
    <xf numFmtId="0" fontId="5" fillId="0" borderId="17" xfId="0" applyFont="1" applyBorder="1" applyAlignment="1">
      <alignment horizontal="left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30" fillId="0" borderId="4" xfId="0" applyFont="1" applyBorder="1" applyAlignment="1">
      <alignment horizontal="right"/>
    </xf>
    <xf numFmtId="0" fontId="30" fillId="0" borderId="45" xfId="0" applyFont="1" applyBorder="1" applyAlignment="1">
      <alignment horizontal="right"/>
    </xf>
    <xf numFmtId="0" fontId="30" fillId="0" borderId="3" xfId="0" applyFont="1" applyBorder="1" applyAlignment="1">
      <alignment horizontal="right"/>
    </xf>
    <xf numFmtId="0" fontId="18" fillId="0" borderId="9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31" fillId="0" borderId="12" xfId="0" applyFont="1" applyBorder="1" applyAlignment="1">
      <alignment horizontal="left" vertical="center" wrapText="1"/>
    </xf>
    <xf numFmtId="0" fontId="31" fillId="0" borderId="56" xfId="0" applyFont="1" applyBorder="1" applyAlignment="1">
      <alignment horizontal="left" vertical="center" wrapText="1"/>
    </xf>
    <xf numFmtId="0" fontId="31" fillId="0" borderId="5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0" fontId="35" fillId="0" borderId="5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7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35" fillId="0" borderId="18" xfId="0" applyFont="1" applyBorder="1" applyAlignment="1">
      <alignment horizontal="right" wrapText="1"/>
    </xf>
    <xf numFmtId="0" fontId="35" fillId="0" borderId="17" xfId="0" applyFont="1" applyBorder="1" applyAlignment="1">
      <alignment horizontal="right"/>
    </xf>
    <xf numFmtId="0" fontId="35" fillId="0" borderId="11" xfId="0" applyFont="1" applyBorder="1" applyAlignment="1">
      <alignment horizontal="right"/>
    </xf>
    <xf numFmtId="0" fontId="35" fillId="0" borderId="72" xfId="0" applyFont="1" applyBorder="1" applyAlignment="1">
      <alignment horizontal="right"/>
    </xf>
    <xf numFmtId="0" fontId="35" fillId="0" borderId="34" xfId="0" applyFont="1" applyBorder="1" applyAlignment="1">
      <alignment horizontal="right" wrapText="1"/>
    </xf>
    <xf numFmtId="0" fontId="35" fillId="0" borderId="59" xfId="0" applyFont="1" applyBorder="1" applyAlignment="1">
      <alignment horizontal="right" wrapText="1"/>
    </xf>
    <xf numFmtId="0" fontId="35" fillId="0" borderId="36" xfId="0" applyFont="1" applyBorder="1" applyAlignment="1">
      <alignment horizontal="right" wrapText="1"/>
    </xf>
    <xf numFmtId="0" fontId="35" fillId="0" borderId="1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right"/>
    </xf>
    <xf numFmtId="0" fontId="18" fillId="0" borderId="4" xfId="0" applyFont="1" applyBorder="1" applyAlignment="1">
      <alignment horizontal="right"/>
    </xf>
    <xf numFmtId="0" fontId="18" fillId="0" borderId="45" xfId="0" applyFont="1" applyBorder="1" applyAlignment="1">
      <alignment horizontal="right"/>
    </xf>
    <xf numFmtId="0" fontId="18" fillId="0" borderId="34" xfId="0" applyFont="1" applyBorder="1" applyAlignment="1">
      <alignment horizontal="right"/>
    </xf>
    <xf numFmtId="0" fontId="18" fillId="0" borderId="59" xfId="0" applyFont="1" applyBorder="1" applyAlignment="1">
      <alignment horizontal="right"/>
    </xf>
    <xf numFmtId="0" fontId="18" fillId="0" borderId="36" xfId="0" applyFont="1" applyBorder="1" applyAlignment="1">
      <alignment horizontal="right"/>
    </xf>
    <xf numFmtId="0" fontId="18" fillId="0" borderId="74" xfId="0" applyFont="1" applyBorder="1" applyAlignment="1">
      <alignment horizontal="right"/>
    </xf>
    <xf numFmtId="0" fontId="18" fillId="0" borderId="71" xfId="0" applyFont="1" applyBorder="1" applyAlignment="1">
      <alignment horizontal="right"/>
    </xf>
    <xf numFmtId="0" fontId="18" fillId="0" borderId="37" xfId="0" applyFont="1" applyBorder="1" applyAlignment="1">
      <alignment horizontal="right"/>
    </xf>
    <xf numFmtId="0" fontId="7" fillId="0" borderId="42" xfId="0" applyFont="1" applyBorder="1" applyAlignment="1">
      <alignment horizontal="right"/>
    </xf>
    <xf numFmtId="0" fontId="7" fillId="0" borderId="60" xfId="0" applyFont="1" applyBorder="1" applyAlignment="1">
      <alignment horizontal="right"/>
    </xf>
    <xf numFmtId="0" fontId="7" fillId="0" borderId="43" xfId="0" applyFont="1" applyBorder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0" fillId="0" borderId="45" xfId="0" applyFont="1" applyBorder="1" applyAlignment="1">
      <alignment horizontal="right"/>
    </xf>
    <xf numFmtId="0" fontId="4" fillId="0" borderId="43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right"/>
    </xf>
    <xf numFmtId="0" fontId="10" fillId="2" borderId="45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53" xfId="0" applyFont="1" applyBorder="1" applyAlignment="1">
      <alignment horizont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7" fillId="0" borderId="41" xfId="0" applyFont="1" applyBorder="1" applyAlignment="1">
      <alignment horizontal="left" wrapText="1"/>
    </xf>
    <xf numFmtId="0" fontId="7" fillId="0" borderId="29" xfId="0" applyFont="1" applyBorder="1" applyAlignment="1">
      <alignment horizontal="left" wrapText="1"/>
    </xf>
    <xf numFmtId="0" fontId="7" fillId="0" borderId="41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48" xfId="0" applyFont="1" applyBorder="1" applyAlignment="1">
      <alignment horizontal="right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right"/>
    </xf>
    <xf numFmtId="0" fontId="7" fillId="0" borderId="18" xfId="0" applyFont="1" applyBorder="1" applyAlignment="1">
      <alignment horizontal="right"/>
    </xf>
    <xf numFmtId="0" fontId="7" fillId="0" borderId="34" xfId="0" applyFont="1" applyBorder="1" applyAlignment="1">
      <alignment horizontal="right"/>
    </xf>
    <xf numFmtId="0" fontId="7" fillId="0" borderId="77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6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22" fillId="0" borderId="4" xfId="0" applyFont="1" applyBorder="1" applyAlignment="1">
      <alignment horizontal="right"/>
    </xf>
    <xf numFmtId="0" fontId="22" fillId="0" borderId="45" xfId="0" applyFont="1" applyBorder="1" applyAlignment="1">
      <alignment horizontal="right"/>
    </xf>
    <xf numFmtId="0" fontId="22" fillId="0" borderId="48" xfId="0" applyFont="1" applyBorder="1" applyAlignment="1">
      <alignment horizontal="right"/>
    </xf>
    <xf numFmtId="0" fontId="26" fillId="0" borderId="9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9" xfId="0" applyFont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26" fillId="0" borderId="9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0" borderId="8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</cellXfs>
  <cellStyles count="10">
    <cellStyle name="Comma" xfId="1" builtinId="3"/>
    <cellStyle name="Comma 2" xfId="2" xr:uid="{00000000-0005-0000-0000-000001000000}"/>
    <cellStyle name="Comma 3" xfId="3" xr:uid="{00000000-0005-0000-0000-000002000000}"/>
    <cellStyle name="Comma 4" xfId="5" xr:uid="{00000000-0005-0000-0000-000003000000}"/>
    <cellStyle name="Comma 5" xfId="8" xr:uid="{00000000-0005-0000-0000-000004000000}"/>
    <cellStyle name="Currency" xfId="9" builtinId="4"/>
    <cellStyle name="Normal" xfId="0" builtinId="0"/>
    <cellStyle name="Normal 2" xfId="4" xr:uid="{00000000-0005-0000-0000-000007000000}"/>
    <cellStyle name="Normal 3" xfId="7" xr:uid="{00000000-0005-0000-0000-000008000000}"/>
    <cellStyle name="Percent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view="pageBreakPreview" topLeftCell="B65" zoomScaleNormal="100" zoomScaleSheetLayoutView="100" workbookViewId="0">
      <selection activeCell="C37" sqref="C37"/>
    </sheetView>
  </sheetViews>
  <sheetFormatPr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20.54296875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0.5" thickBot="1" x14ac:dyDescent="0.45">
      <c r="A2" s="756" t="s">
        <v>0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thickBot="1" x14ac:dyDescent="0.4">
      <c r="A4" s="747"/>
      <c r="B4" s="755"/>
      <c r="C4" s="749"/>
      <c r="D4" s="749"/>
      <c r="E4" s="749"/>
      <c r="F4" s="751"/>
      <c r="G4" s="753"/>
    </row>
    <row r="5" spans="1:9" ht="15.5" x14ac:dyDescent="0.35">
      <c r="A5" s="759" t="s">
        <v>8</v>
      </c>
      <c r="B5" s="741" t="s">
        <v>9</v>
      </c>
      <c r="C5" s="48" t="s">
        <v>10</v>
      </c>
      <c r="D5" s="28" t="s">
        <v>11</v>
      </c>
      <c r="E5" s="21">
        <v>1</v>
      </c>
      <c r="F5" s="22"/>
      <c r="G5" s="23"/>
    </row>
    <row r="6" spans="1:9" ht="15.5" x14ac:dyDescent="0.35">
      <c r="A6" s="736"/>
      <c r="B6" s="742"/>
      <c r="C6" s="48" t="s">
        <v>12</v>
      </c>
      <c r="D6" s="28" t="s">
        <v>11</v>
      </c>
      <c r="E6" s="21">
        <v>1</v>
      </c>
      <c r="F6" s="22"/>
      <c r="G6" s="23"/>
    </row>
    <row r="7" spans="1:9" ht="15.5" x14ac:dyDescent="0.35">
      <c r="A7" s="736"/>
      <c r="B7" s="742"/>
      <c r="C7" s="48" t="s">
        <v>13</v>
      </c>
      <c r="D7" s="28" t="s">
        <v>14</v>
      </c>
      <c r="E7" s="21">
        <v>30</v>
      </c>
      <c r="F7" s="22"/>
      <c r="G7" s="23"/>
    </row>
    <row r="8" spans="1:9" ht="16" thickBot="1" x14ac:dyDescent="0.4">
      <c r="A8" s="736"/>
      <c r="B8" s="742"/>
      <c r="C8" s="105" t="s">
        <v>15</v>
      </c>
      <c r="D8" s="33" t="s">
        <v>14</v>
      </c>
      <c r="E8" s="32">
        <v>12</v>
      </c>
      <c r="F8" s="34"/>
      <c r="G8" s="62"/>
    </row>
    <row r="9" spans="1:9" ht="16" thickBot="1" x14ac:dyDescent="0.4">
      <c r="A9" s="737"/>
      <c r="B9" s="743"/>
      <c r="C9" s="29" t="s">
        <v>16</v>
      </c>
      <c r="D9" s="64"/>
      <c r="E9" s="64"/>
      <c r="F9" s="130"/>
      <c r="G9" s="131"/>
    </row>
    <row r="10" spans="1:9" ht="15.5" x14ac:dyDescent="0.35">
      <c r="A10" s="735" t="s">
        <v>17</v>
      </c>
      <c r="B10" s="741" t="s">
        <v>18</v>
      </c>
      <c r="C10" s="106" t="s">
        <v>15</v>
      </c>
      <c r="D10" s="26" t="s">
        <v>14</v>
      </c>
      <c r="E10" s="25">
        <v>250</v>
      </c>
      <c r="F10" s="27"/>
      <c r="G10" s="61"/>
    </row>
    <row r="11" spans="1:9" ht="15.5" x14ac:dyDescent="0.35">
      <c r="A11" s="736"/>
      <c r="B11" s="742"/>
      <c r="C11" s="48" t="s">
        <v>19</v>
      </c>
      <c r="D11" s="28" t="s">
        <v>14</v>
      </c>
      <c r="E11" s="21">
        <v>150</v>
      </c>
      <c r="F11" s="22"/>
      <c r="G11" s="23"/>
    </row>
    <row r="12" spans="1:9" ht="15.5" x14ac:dyDescent="0.35">
      <c r="A12" s="736"/>
      <c r="B12" s="742"/>
      <c r="C12" s="48" t="s">
        <v>20</v>
      </c>
      <c r="D12" s="28" t="s">
        <v>14</v>
      </c>
      <c r="E12" s="21">
        <v>100</v>
      </c>
      <c r="F12" s="22"/>
      <c r="G12" s="23"/>
    </row>
    <row r="13" spans="1:9" ht="16" thickBot="1" x14ac:dyDescent="0.4">
      <c r="A13" s="736"/>
      <c r="B13" s="742"/>
      <c r="C13" s="105" t="s">
        <v>21</v>
      </c>
      <c r="D13" s="33" t="s">
        <v>14</v>
      </c>
      <c r="E13" s="32">
        <v>100</v>
      </c>
      <c r="F13" s="34"/>
      <c r="G13" s="62"/>
    </row>
    <row r="14" spans="1:9" ht="16" thickBot="1" x14ac:dyDescent="0.4">
      <c r="A14" s="737"/>
      <c r="B14" s="743"/>
      <c r="C14" s="29" t="s">
        <v>16</v>
      </c>
      <c r="D14" s="64"/>
      <c r="E14" s="89"/>
      <c r="F14" s="90"/>
      <c r="G14" s="20"/>
    </row>
    <row r="15" spans="1:9" ht="15.5" x14ac:dyDescent="0.35">
      <c r="A15" s="735" t="s">
        <v>8</v>
      </c>
      <c r="B15" s="741" t="s">
        <v>22</v>
      </c>
      <c r="C15" s="106" t="s">
        <v>12</v>
      </c>
      <c r="D15" s="26" t="s">
        <v>14</v>
      </c>
      <c r="E15" s="25">
        <v>5</v>
      </c>
      <c r="F15" s="27"/>
      <c r="G15" s="61"/>
    </row>
    <row r="16" spans="1:9" ht="16" thickBot="1" x14ac:dyDescent="0.4">
      <c r="A16" s="736"/>
      <c r="B16" s="742"/>
      <c r="C16" s="105" t="s">
        <v>15</v>
      </c>
      <c r="D16" s="33" t="s">
        <v>14</v>
      </c>
      <c r="E16" s="32">
        <v>13</v>
      </c>
      <c r="F16" s="34"/>
      <c r="G16" s="62"/>
    </row>
    <row r="17" spans="1:7" ht="16" thickBot="1" x14ac:dyDescent="0.4">
      <c r="A17" s="736"/>
      <c r="B17" s="743"/>
      <c r="C17" s="29" t="s">
        <v>16</v>
      </c>
      <c r="D17" s="64"/>
      <c r="E17" s="89"/>
      <c r="F17" s="90"/>
      <c r="G17" s="20"/>
    </row>
    <row r="18" spans="1:7" ht="15.5" x14ac:dyDescent="0.35">
      <c r="A18" s="736"/>
      <c r="B18" s="741" t="s">
        <v>23</v>
      </c>
      <c r="C18" s="106" t="s">
        <v>12</v>
      </c>
      <c r="D18" s="26" t="s">
        <v>11</v>
      </c>
      <c r="E18" s="25">
        <v>1</v>
      </c>
      <c r="F18" s="27"/>
      <c r="G18" s="61"/>
    </row>
    <row r="19" spans="1:7" ht="16" thickBot="1" x14ac:dyDescent="0.4">
      <c r="A19" s="736"/>
      <c r="B19" s="742"/>
      <c r="C19" s="105" t="s">
        <v>24</v>
      </c>
      <c r="D19" s="33" t="s">
        <v>14</v>
      </c>
      <c r="E19" s="32">
        <v>15</v>
      </c>
      <c r="F19" s="34"/>
      <c r="G19" s="62"/>
    </row>
    <row r="20" spans="1:7" ht="16" thickBot="1" x14ac:dyDescent="0.4">
      <c r="A20" s="737"/>
      <c r="B20" s="743"/>
      <c r="C20" s="29" t="s">
        <v>16</v>
      </c>
      <c r="D20" s="64"/>
      <c r="E20" s="64"/>
      <c r="F20" s="130"/>
      <c r="G20" s="131"/>
    </row>
    <row r="21" spans="1:7" ht="16" thickBot="1" x14ac:dyDescent="0.4">
      <c r="A21" s="735" t="s">
        <v>17</v>
      </c>
      <c r="B21" s="741" t="s">
        <v>25</v>
      </c>
      <c r="C21" s="109" t="s">
        <v>26</v>
      </c>
      <c r="D21" s="41" t="s">
        <v>11</v>
      </c>
      <c r="E21" s="40">
        <v>6</v>
      </c>
      <c r="F21" s="42"/>
      <c r="G21" s="96"/>
    </row>
    <row r="22" spans="1:7" ht="16" thickBot="1" x14ac:dyDescent="0.4">
      <c r="A22" s="736"/>
      <c r="B22" s="743"/>
      <c r="C22" s="29" t="s">
        <v>16</v>
      </c>
      <c r="D22" s="64"/>
      <c r="E22" s="64"/>
      <c r="F22" s="130"/>
      <c r="G22" s="131"/>
    </row>
    <row r="23" spans="1:7" ht="15.5" x14ac:dyDescent="0.35">
      <c r="A23" s="736"/>
      <c r="B23" s="741" t="s">
        <v>27</v>
      </c>
      <c r="C23" s="106" t="s">
        <v>12</v>
      </c>
      <c r="D23" s="26" t="s">
        <v>11</v>
      </c>
      <c r="E23" s="25">
        <v>1</v>
      </c>
      <c r="F23" s="27"/>
      <c r="G23" s="61"/>
    </row>
    <row r="24" spans="1:7" ht="16" thickBot="1" x14ac:dyDescent="0.4">
      <c r="A24" s="736"/>
      <c r="B24" s="742"/>
      <c r="C24" s="105" t="s">
        <v>24</v>
      </c>
      <c r="D24" s="33" t="s">
        <v>14</v>
      </c>
      <c r="E24" s="32">
        <v>9</v>
      </c>
      <c r="F24" s="34"/>
      <c r="G24" s="62"/>
    </row>
    <row r="25" spans="1:7" ht="16" thickBot="1" x14ac:dyDescent="0.4">
      <c r="A25" s="736"/>
      <c r="B25" s="743"/>
      <c r="C25" s="29" t="s">
        <v>16</v>
      </c>
      <c r="D25" s="64"/>
      <c r="E25" s="64"/>
      <c r="F25" s="130"/>
      <c r="G25" s="131"/>
    </row>
    <row r="26" spans="1:7" ht="15.5" x14ac:dyDescent="0.35">
      <c r="A26" s="736"/>
      <c r="B26" s="741" t="s">
        <v>28</v>
      </c>
      <c r="C26" s="106" t="s">
        <v>12</v>
      </c>
      <c r="D26" s="26" t="s">
        <v>11</v>
      </c>
      <c r="E26" s="25">
        <v>1</v>
      </c>
      <c r="F26" s="27"/>
      <c r="G26" s="61"/>
    </row>
    <row r="27" spans="1:7" ht="15.5" x14ac:dyDescent="0.35">
      <c r="A27" s="736"/>
      <c r="B27" s="742"/>
      <c r="C27" s="48" t="s">
        <v>15</v>
      </c>
      <c r="D27" s="28" t="s">
        <v>14</v>
      </c>
      <c r="E27" s="21">
        <v>113</v>
      </c>
      <c r="F27" s="22"/>
      <c r="G27" s="23"/>
    </row>
    <row r="28" spans="1:7" ht="16" thickBot="1" x14ac:dyDescent="0.4">
      <c r="A28" s="736"/>
      <c r="B28" s="742"/>
      <c r="C28" s="105" t="s">
        <v>29</v>
      </c>
      <c r="D28" s="33" t="s">
        <v>14</v>
      </c>
      <c r="E28" s="32">
        <v>150</v>
      </c>
      <c r="F28" s="34"/>
      <c r="G28" s="62"/>
    </row>
    <row r="29" spans="1:7" ht="16" thickBot="1" x14ac:dyDescent="0.4">
      <c r="A29" s="737"/>
      <c r="B29" s="743"/>
      <c r="C29" s="29" t="s">
        <v>16</v>
      </c>
      <c r="D29" s="64"/>
      <c r="E29" s="89"/>
      <c r="F29" s="90"/>
      <c r="G29" s="20"/>
    </row>
    <row r="30" spans="1:7" ht="15.5" x14ac:dyDescent="0.35">
      <c r="A30" s="735" t="s">
        <v>8</v>
      </c>
      <c r="B30" s="741" t="s">
        <v>30</v>
      </c>
      <c r="C30" s="106" t="s">
        <v>12</v>
      </c>
      <c r="D30" s="26" t="s">
        <v>11</v>
      </c>
      <c r="E30" s="25">
        <v>1</v>
      </c>
      <c r="F30" s="27"/>
      <c r="G30" s="61"/>
    </row>
    <row r="31" spans="1:7" ht="15.5" x14ac:dyDescent="0.35">
      <c r="A31" s="736"/>
      <c r="B31" s="742"/>
      <c r="C31" s="48" t="s">
        <v>31</v>
      </c>
      <c r="D31" s="28" t="s">
        <v>11</v>
      </c>
      <c r="E31" s="21">
        <v>1</v>
      </c>
      <c r="F31" s="22"/>
      <c r="G31" s="23"/>
    </row>
    <row r="32" spans="1:7" ht="15.5" x14ac:dyDescent="0.35">
      <c r="A32" s="736"/>
      <c r="B32" s="742"/>
      <c r="C32" s="48" t="s">
        <v>15</v>
      </c>
      <c r="D32" s="28" t="s">
        <v>14</v>
      </c>
      <c r="E32" s="21">
        <v>25</v>
      </c>
      <c r="F32" s="22"/>
      <c r="G32" s="23"/>
    </row>
    <row r="33" spans="1:7" ht="16" thickBot="1" x14ac:dyDescent="0.4">
      <c r="A33" s="736"/>
      <c r="B33" s="742"/>
      <c r="C33" s="105" t="s">
        <v>13</v>
      </c>
      <c r="D33" s="33" t="s">
        <v>14</v>
      </c>
      <c r="E33" s="32">
        <v>35</v>
      </c>
      <c r="F33" s="34"/>
      <c r="G33" s="62"/>
    </row>
    <row r="34" spans="1:7" ht="16" thickBot="1" x14ac:dyDescent="0.4">
      <c r="A34" s="736"/>
      <c r="B34" s="743"/>
      <c r="C34" s="146" t="s">
        <v>16</v>
      </c>
      <c r="D34" s="17"/>
      <c r="E34" s="18"/>
      <c r="F34" s="19"/>
      <c r="G34" s="43"/>
    </row>
    <row r="35" spans="1:7" ht="15.5" x14ac:dyDescent="0.35">
      <c r="A35" s="736"/>
      <c r="B35" s="738" t="s">
        <v>32</v>
      </c>
      <c r="C35" s="106" t="s">
        <v>33</v>
      </c>
      <c r="D35" s="26" t="s">
        <v>11</v>
      </c>
      <c r="E35" s="25">
        <v>1</v>
      </c>
      <c r="F35" s="27"/>
      <c r="G35" s="61"/>
    </row>
    <row r="36" spans="1:7" ht="15.5" x14ac:dyDescent="0.35">
      <c r="A36" s="736"/>
      <c r="B36" s="739"/>
      <c r="C36" s="48" t="s">
        <v>34</v>
      </c>
      <c r="D36" s="28" t="s">
        <v>14</v>
      </c>
      <c r="E36" s="21">
        <v>12</v>
      </c>
      <c r="F36" s="22"/>
      <c r="G36" s="23"/>
    </row>
    <row r="37" spans="1:7" ht="16" thickBot="1" x14ac:dyDescent="0.4">
      <c r="A37" s="736"/>
      <c r="B37" s="739"/>
      <c r="C37" s="105" t="s">
        <v>26</v>
      </c>
      <c r="D37" s="33" t="s">
        <v>11</v>
      </c>
      <c r="E37" s="32">
        <v>4</v>
      </c>
      <c r="F37" s="34"/>
      <c r="G37" s="62"/>
    </row>
    <row r="38" spans="1:7" ht="16" thickBot="1" x14ac:dyDescent="0.4">
      <c r="A38" s="737"/>
      <c r="B38" s="740"/>
      <c r="C38" s="29" t="s">
        <v>16</v>
      </c>
      <c r="D38" s="64"/>
      <c r="E38" s="89"/>
      <c r="F38" s="90"/>
      <c r="G38" s="20"/>
    </row>
    <row r="39" spans="1:7" ht="15.5" x14ac:dyDescent="0.35">
      <c r="A39" s="735" t="s">
        <v>35</v>
      </c>
      <c r="B39" s="738" t="s">
        <v>36</v>
      </c>
      <c r="C39" s="106" t="s">
        <v>37</v>
      </c>
      <c r="D39" s="26" t="s">
        <v>11</v>
      </c>
      <c r="E39" s="25">
        <v>1</v>
      </c>
      <c r="F39" s="27"/>
      <c r="G39" s="61"/>
    </row>
    <row r="40" spans="1:7" ht="15.5" x14ac:dyDescent="0.35">
      <c r="A40" s="736"/>
      <c r="B40" s="739"/>
      <c r="C40" s="48" t="s">
        <v>38</v>
      </c>
      <c r="D40" s="28" t="s">
        <v>11</v>
      </c>
      <c r="E40" s="21">
        <v>1</v>
      </c>
      <c r="F40" s="22"/>
      <c r="G40" s="23"/>
    </row>
    <row r="41" spans="1:7" ht="15.5" x14ac:dyDescent="0.35">
      <c r="A41" s="736"/>
      <c r="B41" s="739"/>
      <c r="C41" s="48" t="s">
        <v>39</v>
      </c>
      <c r="D41" s="28" t="s">
        <v>14</v>
      </c>
      <c r="E41" s="21">
        <v>6</v>
      </c>
      <c r="F41" s="22"/>
      <c r="G41" s="23"/>
    </row>
    <row r="42" spans="1:7" ht="15.5" x14ac:dyDescent="0.35">
      <c r="A42" s="736"/>
      <c r="B42" s="739"/>
      <c r="C42" s="717" t="s">
        <v>496</v>
      </c>
      <c r="D42" s="28" t="s">
        <v>14</v>
      </c>
      <c r="E42" s="21">
        <v>253</v>
      </c>
      <c r="F42" s="22"/>
      <c r="G42" s="23"/>
    </row>
    <row r="43" spans="1:7" ht="15.5" x14ac:dyDescent="0.35">
      <c r="A43" s="736"/>
      <c r="B43" s="739"/>
      <c r="C43" s="717" t="s">
        <v>71</v>
      </c>
      <c r="D43" s="28" t="s">
        <v>14</v>
      </c>
      <c r="E43" s="21">
        <v>170</v>
      </c>
      <c r="F43" s="22"/>
      <c r="G43" s="23"/>
    </row>
    <row r="44" spans="1:7" ht="15.5" x14ac:dyDescent="0.35">
      <c r="A44" s="736"/>
      <c r="B44" s="739"/>
      <c r="C44" s="717" t="s">
        <v>73</v>
      </c>
      <c r="D44" s="28" t="s">
        <v>14</v>
      </c>
      <c r="E44" s="21">
        <v>170</v>
      </c>
      <c r="F44" s="22"/>
      <c r="G44" s="23"/>
    </row>
    <row r="45" spans="1:7" ht="16" thickBot="1" x14ac:dyDescent="0.4">
      <c r="A45" s="736"/>
      <c r="B45" s="739"/>
      <c r="C45" s="105" t="s">
        <v>13</v>
      </c>
      <c r="D45" s="33" t="s">
        <v>14</v>
      </c>
      <c r="E45" s="32">
        <v>83</v>
      </c>
      <c r="F45" s="34"/>
      <c r="G45" s="62"/>
    </row>
    <row r="46" spans="1:7" ht="16" thickBot="1" x14ac:dyDescent="0.4">
      <c r="A46" s="736"/>
      <c r="B46" s="740"/>
      <c r="C46" s="29" t="s">
        <v>16</v>
      </c>
      <c r="D46" s="64"/>
      <c r="E46" s="89"/>
      <c r="F46" s="90"/>
      <c r="G46" s="20"/>
    </row>
    <row r="47" spans="1:7" ht="15.5" x14ac:dyDescent="0.35">
      <c r="A47" s="736"/>
      <c r="B47" s="741" t="s">
        <v>40</v>
      </c>
      <c r="C47" s="106" t="s">
        <v>41</v>
      </c>
      <c r="D47" s="26" t="s">
        <v>11</v>
      </c>
      <c r="E47" s="25">
        <v>1</v>
      </c>
      <c r="F47" s="27"/>
      <c r="G47" s="27"/>
    </row>
    <row r="48" spans="1:7" ht="15.5" x14ac:dyDescent="0.35">
      <c r="A48" s="736"/>
      <c r="B48" s="742"/>
      <c r="C48" s="48" t="s">
        <v>606</v>
      </c>
      <c r="D48" s="28" t="s">
        <v>14</v>
      </c>
      <c r="E48" s="21">
        <v>15</v>
      </c>
      <c r="F48" s="22"/>
      <c r="G48" s="22"/>
    </row>
    <row r="49" spans="1:7" ht="16" thickBot="1" x14ac:dyDescent="0.4">
      <c r="A49" s="736"/>
      <c r="B49" s="742"/>
      <c r="C49" s="105" t="s">
        <v>26</v>
      </c>
      <c r="D49" s="33" t="s">
        <v>11</v>
      </c>
      <c r="E49" s="32">
        <v>3</v>
      </c>
      <c r="F49" s="34"/>
      <c r="G49" s="34"/>
    </row>
    <row r="50" spans="1:7" ht="16" thickBot="1" x14ac:dyDescent="0.4">
      <c r="A50" s="737"/>
      <c r="B50" s="743"/>
      <c r="C50" s="29" t="s">
        <v>16</v>
      </c>
      <c r="D50" s="64"/>
      <c r="E50" s="89"/>
      <c r="F50" s="90"/>
      <c r="G50" s="20"/>
    </row>
    <row r="51" spans="1:7" ht="15.5" x14ac:dyDescent="0.35">
      <c r="A51" s="735" t="s">
        <v>42</v>
      </c>
      <c r="B51" s="741" t="s">
        <v>43</v>
      </c>
      <c r="C51" s="106" t="s">
        <v>44</v>
      </c>
      <c r="D51" s="26" t="s">
        <v>11</v>
      </c>
      <c r="E51" s="25">
        <v>1</v>
      </c>
      <c r="F51" s="27"/>
      <c r="G51" s="27"/>
    </row>
    <row r="52" spans="1:7" ht="15.5" x14ac:dyDescent="0.35">
      <c r="A52" s="736"/>
      <c r="B52" s="742"/>
      <c r="C52" s="48" t="s">
        <v>607</v>
      </c>
      <c r="D52" s="28" t="s">
        <v>14</v>
      </c>
      <c r="E52" s="21">
        <v>6</v>
      </c>
      <c r="F52" s="22"/>
      <c r="G52" s="22"/>
    </row>
    <row r="53" spans="1:7" ht="15.5" x14ac:dyDescent="0.35">
      <c r="A53" s="736"/>
      <c r="B53" s="742"/>
      <c r="C53" s="48" t="s">
        <v>606</v>
      </c>
      <c r="D53" s="28" t="s">
        <v>14</v>
      </c>
      <c r="E53" s="21">
        <v>325</v>
      </c>
      <c r="F53" s="22"/>
      <c r="G53" s="22"/>
    </row>
    <row r="54" spans="1:7" ht="15.5" x14ac:dyDescent="0.35">
      <c r="A54" s="736"/>
      <c r="B54" s="742"/>
      <c r="C54" s="48" t="s">
        <v>71</v>
      </c>
      <c r="D54" s="28" t="s">
        <v>14</v>
      </c>
      <c r="E54" s="21">
        <v>193</v>
      </c>
      <c r="F54" s="22"/>
      <c r="G54" s="22"/>
    </row>
    <row r="55" spans="1:7" ht="15.5" x14ac:dyDescent="0.35">
      <c r="A55" s="736"/>
      <c r="B55" s="742"/>
      <c r="C55" s="48" t="s">
        <v>73</v>
      </c>
      <c r="D55" s="28" t="s">
        <v>14</v>
      </c>
      <c r="E55" s="21">
        <v>192</v>
      </c>
      <c r="F55" s="22"/>
      <c r="G55" s="22"/>
    </row>
    <row r="56" spans="1:7" ht="15.5" x14ac:dyDescent="0.35">
      <c r="A56" s="736"/>
      <c r="B56" s="742"/>
      <c r="C56" s="48" t="s">
        <v>19</v>
      </c>
      <c r="D56" s="28" t="s">
        <v>14</v>
      </c>
      <c r="E56" s="21">
        <v>132</v>
      </c>
      <c r="F56" s="22"/>
      <c r="G56" s="22"/>
    </row>
    <row r="57" spans="1:7" ht="16" thickBot="1" x14ac:dyDescent="0.4">
      <c r="A57" s="736"/>
      <c r="B57" s="742"/>
      <c r="C57" s="105" t="s">
        <v>608</v>
      </c>
      <c r="D57" s="33" t="s">
        <v>11</v>
      </c>
      <c r="E57" s="32">
        <v>1</v>
      </c>
      <c r="F57" s="34"/>
      <c r="G57" s="34"/>
    </row>
    <row r="58" spans="1:7" ht="16" thickBot="1" x14ac:dyDescent="0.4">
      <c r="A58" s="737"/>
      <c r="B58" s="743"/>
      <c r="C58" s="139" t="s">
        <v>16</v>
      </c>
      <c r="D58" s="149"/>
      <c r="E58" s="150"/>
      <c r="F58" s="151"/>
      <c r="G58" s="152"/>
    </row>
    <row r="59" spans="1:7" ht="15.5" x14ac:dyDescent="0.35">
      <c r="A59" s="735" t="s">
        <v>35</v>
      </c>
      <c r="B59" s="741" t="s">
        <v>45</v>
      </c>
      <c r="C59" s="106" t="s">
        <v>46</v>
      </c>
      <c r="D59" s="26" t="s">
        <v>11</v>
      </c>
      <c r="E59" s="25">
        <v>1</v>
      </c>
      <c r="F59" s="27"/>
      <c r="G59" s="27"/>
    </row>
    <row r="60" spans="1:7" ht="15.5" x14ac:dyDescent="0.35">
      <c r="A60" s="736"/>
      <c r="B60" s="742"/>
      <c r="C60" s="48" t="s">
        <v>12</v>
      </c>
      <c r="D60" s="28" t="s">
        <v>11</v>
      </c>
      <c r="E60" s="21">
        <v>1</v>
      </c>
      <c r="F60" s="22"/>
      <c r="G60" s="22"/>
    </row>
    <row r="61" spans="1:7" ht="16" thickBot="1" x14ac:dyDescent="0.4">
      <c r="A61" s="736"/>
      <c r="B61" s="742"/>
      <c r="C61" s="105" t="s">
        <v>34</v>
      </c>
      <c r="D61" s="33" t="s">
        <v>14</v>
      </c>
      <c r="E61" s="32">
        <v>9</v>
      </c>
      <c r="F61" s="34"/>
      <c r="G61" s="34"/>
    </row>
    <row r="62" spans="1:7" ht="16" thickBot="1" x14ac:dyDescent="0.4">
      <c r="A62" s="736"/>
      <c r="B62" s="743"/>
      <c r="C62" s="139" t="s">
        <v>16</v>
      </c>
      <c r="D62" s="64"/>
      <c r="E62" s="89"/>
      <c r="F62" s="90"/>
      <c r="G62" s="20"/>
    </row>
    <row r="63" spans="1:7" ht="15.5" x14ac:dyDescent="0.35">
      <c r="A63" s="736"/>
      <c r="B63" s="147" t="s">
        <v>47</v>
      </c>
      <c r="C63" s="106" t="s">
        <v>12</v>
      </c>
      <c r="D63" s="26" t="s">
        <v>11</v>
      </c>
      <c r="E63" s="25">
        <v>2</v>
      </c>
      <c r="F63" s="27"/>
      <c r="G63" s="27"/>
    </row>
    <row r="64" spans="1:7" ht="15.5" x14ac:dyDescent="0.35">
      <c r="A64" s="736"/>
      <c r="B64" s="148"/>
      <c r="C64" s="48" t="s">
        <v>48</v>
      </c>
      <c r="D64" s="28" t="s">
        <v>14</v>
      </c>
      <c r="E64" s="21">
        <v>85</v>
      </c>
      <c r="F64" s="22"/>
      <c r="G64" s="22"/>
    </row>
    <row r="65" spans="1:7" ht="16" thickBot="1" x14ac:dyDescent="0.4">
      <c r="A65" s="736"/>
      <c r="B65" s="148"/>
      <c r="C65" s="105" t="s">
        <v>19</v>
      </c>
      <c r="D65" s="33" t="s">
        <v>11</v>
      </c>
      <c r="E65" s="32">
        <v>85</v>
      </c>
      <c r="F65" s="34"/>
      <c r="G65" s="34"/>
    </row>
    <row r="66" spans="1:7" ht="16" thickBot="1" x14ac:dyDescent="0.4">
      <c r="A66" s="737"/>
      <c r="B66" s="153"/>
      <c r="C66" s="154" t="s">
        <v>16</v>
      </c>
      <c r="D66" s="113"/>
      <c r="E66" s="125"/>
      <c r="F66" s="126"/>
      <c r="G66" s="127"/>
    </row>
    <row r="67" spans="1:7" ht="16" thickBot="1" x14ac:dyDescent="0.4">
      <c r="A67" s="735" t="s">
        <v>8</v>
      </c>
      <c r="B67" s="741" t="s">
        <v>49</v>
      </c>
      <c r="C67" s="396" t="s">
        <v>13</v>
      </c>
      <c r="D67" s="26" t="s">
        <v>14</v>
      </c>
      <c r="E67" s="216">
        <v>30</v>
      </c>
      <c r="F67" s="238"/>
      <c r="G67" s="10"/>
    </row>
    <row r="68" spans="1:7" ht="16" thickBot="1" x14ac:dyDescent="0.4">
      <c r="A68" s="736"/>
      <c r="B68" s="742"/>
      <c r="C68" s="398" t="s">
        <v>50</v>
      </c>
      <c r="D68" s="26" t="s">
        <v>14</v>
      </c>
      <c r="E68" s="237">
        <v>135</v>
      </c>
      <c r="F68" s="239"/>
      <c r="G68" s="10"/>
    </row>
    <row r="69" spans="1:7" ht="16" thickBot="1" x14ac:dyDescent="0.4">
      <c r="A69" s="736"/>
      <c r="B69" s="742"/>
      <c r="C69" s="718" t="s">
        <v>71</v>
      </c>
      <c r="D69" s="26" t="s">
        <v>14</v>
      </c>
      <c r="E69" s="237">
        <v>95</v>
      </c>
      <c r="F69" s="239"/>
      <c r="G69" s="10"/>
    </row>
    <row r="70" spans="1:7" ht="16" thickBot="1" x14ac:dyDescent="0.4">
      <c r="A70" s="736"/>
      <c r="B70" s="742"/>
      <c r="C70" s="718" t="s">
        <v>73</v>
      </c>
      <c r="D70" s="26" t="s">
        <v>14</v>
      </c>
      <c r="E70" s="237">
        <v>95</v>
      </c>
      <c r="F70" s="239"/>
      <c r="G70" s="22"/>
    </row>
    <row r="71" spans="1:7" ht="16" thickBot="1" x14ac:dyDescent="0.4">
      <c r="A71" s="736"/>
      <c r="B71" s="743"/>
      <c r="C71" s="139" t="s">
        <v>16</v>
      </c>
      <c r="D71" s="149"/>
      <c r="E71" s="150"/>
      <c r="F71" s="151"/>
      <c r="G71" s="152"/>
    </row>
    <row r="72" spans="1:7" ht="16" thickBot="1" x14ac:dyDescent="0.4">
      <c r="A72" s="736"/>
      <c r="B72" s="741" t="s">
        <v>51</v>
      </c>
      <c r="C72" s="561" t="s">
        <v>50</v>
      </c>
      <c r="D72" s="36" t="s">
        <v>14</v>
      </c>
      <c r="E72" s="562">
        <v>30</v>
      </c>
      <c r="F72" s="563"/>
      <c r="G72" s="11"/>
    </row>
    <row r="73" spans="1:7" ht="16" thickBot="1" x14ac:dyDescent="0.4">
      <c r="A73" s="736"/>
      <c r="B73" s="742"/>
      <c r="C73" s="402" t="s">
        <v>19</v>
      </c>
      <c r="D73" s="26" t="s">
        <v>14</v>
      </c>
      <c r="E73" s="238">
        <v>120</v>
      </c>
      <c r="F73" s="216"/>
      <c r="G73" s="11"/>
    </row>
    <row r="74" spans="1:7" ht="15.5" x14ac:dyDescent="0.35">
      <c r="A74" s="736"/>
      <c r="B74" s="742"/>
      <c r="C74" s="402" t="s">
        <v>71</v>
      </c>
      <c r="D74" s="26" t="s">
        <v>14</v>
      </c>
      <c r="E74" s="238">
        <v>20</v>
      </c>
      <c r="F74" s="216"/>
      <c r="G74" s="11"/>
    </row>
    <row r="75" spans="1:7" ht="16" thickBot="1" x14ac:dyDescent="0.4">
      <c r="A75" s="736"/>
      <c r="B75" s="742"/>
      <c r="C75" s="526" t="s">
        <v>73</v>
      </c>
      <c r="D75" s="41" t="s">
        <v>14</v>
      </c>
      <c r="E75" s="523">
        <v>15</v>
      </c>
      <c r="F75" s="218"/>
      <c r="G75" s="62"/>
    </row>
    <row r="76" spans="1:7" ht="16" thickBot="1" x14ac:dyDescent="0.4">
      <c r="A76" s="744"/>
      <c r="B76" s="770"/>
      <c r="C76" s="530" t="s">
        <v>16</v>
      </c>
      <c r="D76" s="528"/>
      <c r="E76" s="528"/>
      <c r="F76" s="529"/>
      <c r="G76" s="152"/>
    </row>
    <row r="77" spans="1:7" ht="16" thickBot="1" x14ac:dyDescent="0.4">
      <c r="A77" s="560"/>
      <c r="B77" s="553"/>
      <c r="C77" s="769" t="s">
        <v>52</v>
      </c>
      <c r="D77" s="769"/>
      <c r="E77" s="769"/>
      <c r="F77" s="769"/>
      <c r="G77" s="564">
        <f>+G76+G71+G66+G62+G58+G50+G46+G38+G34+G29+G25+G22+G20+G17+G9</f>
        <v>0</v>
      </c>
    </row>
    <row r="78" spans="1:7" ht="16" thickBot="1" x14ac:dyDescent="0.4">
      <c r="A78" s="35"/>
      <c r="B78" s="524"/>
      <c r="C78" s="760" t="s">
        <v>53</v>
      </c>
      <c r="D78" s="761"/>
      <c r="E78" s="761"/>
      <c r="F78" s="762"/>
      <c r="G78" s="527">
        <f>G77*0.1</f>
        <v>0</v>
      </c>
    </row>
    <row r="79" spans="1:7" ht="16" thickBot="1" x14ac:dyDescent="0.4">
      <c r="A79" s="25"/>
      <c r="B79" s="525"/>
      <c r="C79" s="763" t="s">
        <v>54</v>
      </c>
      <c r="D79" s="764"/>
      <c r="E79" s="764"/>
      <c r="F79" s="765"/>
      <c r="G79" s="34">
        <f>G77*0.15</f>
        <v>0</v>
      </c>
    </row>
    <row r="80" spans="1:7" ht="20.5" thickBot="1" x14ac:dyDescent="0.45">
      <c r="A80" s="21"/>
      <c r="B80" s="46"/>
      <c r="C80" s="766" t="s">
        <v>55</v>
      </c>
      <c r="D80" s="767"/>
      <c r="E80" s="767"/>
      <c r="F80" s="768"/>
      <c r="G80" s="43">
        <f>SUM(G77:G79)</f>
        <v>0</v>
      </c>
    </row>
  </sheetData>
  <mergeCells count="37">
    <mergeCell ref="C78:F78"/>
    <mergeCell ref="C79:F79"/>
    <mergeCell ref="C80:F80"/>
    <mergeCell ref="C77:F77"/>
    <mergeCell ref="B10:B14"/>
    <mergeCell ref="B15:B17"/>
    <mergeCell ref="B21:B22"/>
    <mergeCell ref="B23:B25"/>
    <mergeCell ref="B26:B29"/>
    <mergeCell ref="B67:B71"/>
    <mergeCell ref="B72:B76"/>
    <mergeCell ref="B51:B58"/>
    <mergeCell ref="B59:B62"/>
    <mergeCell ref="B18:B20"/>
    <mergeCell ref="B30:B34"/>
    <mergeCell ref="B35:B38"/>
    <mergeCell ref="B5:B9"/>
    <mergeCell ref="A1:G1"/>
    <mergeCell ref="A3:A4"/>
    <mergeCell ref="C3:C4"/>
    <mergeCell ref="D3:D4"/>
    <mergeCell ref="E3:E4"/>
    <mergeCell ref="F3:F4"/>
    <mergeCell ref="G3:G4"/>
    <mergeCell ref="B3:B4"/>
    <mergeCell ref="A2:G2"/>
    <mergeCell ref="A5:A9"/>
    <mergeCell ref="B39:B46"/>
    <mergeCell ref="B47:B50"/>
    <mergeCell ref="A51:A58"/>
    <mergeCell ref="A59:A66"/>
    <mergeCell ref="A67:A76"/>
    <mergeCell ref="A10:A14"/>
    <mergeCell ref="A15:A20"/>
    <mergeCell ref="A21:A29"/>
    <mergeCell ref="A30:A38"/>
    <mergeCell ref="A39:A50"/>
  </mergeCells>
  <pageMargins left="0.7" right="0.7" top="0.75" bottom="0.75" header="0.3" footer="0.3"/>
  <pageSetup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16"/>
  <sheetViews>
    <sheetView view="pageBreakPreview" topLeftCell="A97" zoomScaleNormal="100" zoomScaleSheetLayoutView="100" workbookViewId="0">
      <selection activeCell="C110" sqref="C110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19" customWidth="1"/>
  </cols>
  <sheetData>
    <row r="1" spans="1:9" ht="15" thickBot="1" x14ac:dyDescent="0.4"/>
    <row r="2" spans="1:9" ht="20.5" thickBot="1" x14ac:dyDescent="0.45">
      <c r="A2" s="756" t="s">
        <v>459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thickBot="1" x14ac:dyDescent="0.4">
      <c r="A4" s="747"/>
      <c r="B4" s="755"/>
      <c r="C4" s="749"/>
      <c r="D4" s="749"/>
      <c r="E4" s="749"/>
      <c r="F4" s="751"/>
      <c r="G4" s="753"/>
    </row>
    <row r="5" spans="1:9" ht="15.5" x14ac:dyDescent="0.35">
      <c r="A5" s="46" t="s">
        <v>460</v>
      </c>
      <c r="B5" s="741" t="s">
        <v>461</v>
      </c>
      <c r="C5" s="48" t="s">
        <v>88</v>
      </c>
      <c r="D5" s="28" t="s">
        <v>11</v>
      </c>
      <c r="E5" s="21">
        <v>1</v>
      </c>
      <c r="F5" s="254"/>
      <c r="G5" s="254"/>
    </row>
    <row r="6" spans="1:9" ht="15.5" x14ac:dyDescent="0.35">
      <c r="A6" s="46"/>
      <c r="B6" s="742"/>
      <c r="C6" s="48" t="s">
        <v>462</v>
      </c>
      <c r="D6" s="28" t="s">
        <v>11</v>
      </c>
      <c r="E6" s="21">
        <v>2</v>
      </c>
      <c r="F6" s="254"/>
      <c r="G6" s="254"/>
    </row>
    <row r="7" spans="1:9" ht="15.5" x14ac:dyDescent="0.35">
      <c r="A7" s="46"/>
      <c r="B7" s="742"/>
      <c r="C7" s="48" t="s">
        <v>635</v>
      </c>
      <c r="D7" s="28" t="s">
        <v>14</v>
      </c>
      <c r="E7" s="21">
        <v>9.5</v>
      </c>
      <c r="F7" s="254"/>
      <c r="G7" s="254"/>
    </row>
    <row r="8" spans="1:9" ht="15.5" x14ac:dyDescent="0.35">
      <c r="A8" s="46"/>
      <c r="B8" s="742"/>
      <c r="C8" s="48" t="s">
        <v>71</v>
      </c>
      <c r="D8" s="28" t="s">
        <v>14</v>
      </c>
      <c r="E8" s="21">
        <v>9.5</v>
      </c>
      <c r="F8" s="254"/>
      <c r="G8" s="254"/>
    </row>
    <row r="9" spans="1:9" ht="16" thickBot="1" x14ac:dyDescent="0.4">
      <c r="A9" s="46"/>
      <c r="B9" s="742"/>
      <c r="C9" s="105" t="s">
        <v>636</v>
      </c>
      <c r="D9" s="33" t="s">
        <v>14</v>
      </c>
      <c r="E9" s="32">
        <v>9.5</v>
      </c>
      <c r="F9" s="258"/>
      <c r="G9" s="258"/>
    </row>
    <row r="10" spans="1:9" ht="16" thickBot="1" x14ac:dyDescent="0.4">
      <c r="A10" s="46"/>
      <c r="B10" s="743"/>
      <c r="C10" s="29" t="s">
        <v>16</v>
      </c>
      <c r="D10" s="64"/>
      <c r="E10" s="64"/>
      <c r="F10" s="511"/>
      <c r="G10" s="512"/>
    </row>
    <row r="11" spans="1:9" ht="15.5" x14ac:dyDescent="0.35">
      <c r="A11" s="46"/>
      <c r="B11" s="741" t="s">
        <v>463</v>
      </c>
      <c r="C11" s="106" t="s">
        <v>136</v>
      </c>
      <c r="D11" s="26" t="s">
        <v>11</v>
      </c>
      <c r="E11" s="25">
        <v>1</v>
      </c>
      <c r="F11" s="256"/>
      <c r="G11" s="256"/>
    </row>
    <row r="12" spans="1:9" ht="15.5" x14ac:dyDescent="0.35">
      <c r="A12" s="46"/>
      <c r="B12" s="742"/>
      <c r="C12" s="48" t="s">
        <v>464</v>
      </c>
      <c r="D12" s="28" t="s">
        <v>11</v>
      </c>
      <c r="E12" s="21">
        <v>2</v>
      </c>
      <c r="F12" s="254"/>
      <c r="G12" s="254"/>
    </row>
    <row r="13" spans="1:9" ht="15.5" x14ac:dyDescent="0.35">
      <c r="A13" s="46"/>
      <c r="B13" s="742"/>
      <c r="C13" s="48" t="s">
        <v>133</v>
      </c>
      <c r="D13" s="28" t="s">
        <v>11</v>
      </c>
      <c r="E13" s="21">
        <v>2</v>
      </c>
      <c r="F13" s="254"/>
      <c r="G13" s="254"/>
    </row>
    <row r="14" spans="1:9" ht="15.5" x14ac:dyDescent="0.35">
      <c r="A14" s="46"/>
      <c r="B14" s="742"/>
      <c r="C14" s="48" t="s">
        <v>130</v>
      </c>
      <c r="D14" s="28" t="s">
        <v>11</v>
      </c>
      <c r="E14" s="21">
        <v>1</v>
      </c>
      <c r="F14" s="254"/>
      <c r="G14" s="254"/>
    </row>
    <row r="15" spans="1:9" ht="15.5" x14ac:dyDescent="0.35">
      <c r="A15" s="46"/>
      <c r="B15" s="742"/>
      <c r="C15" s="48" t="s">
        <v>88</v>
      </c>
      <c r="D15" s="28" t="s">
        <v>11</v>
      </c>
      <c r="E15" s="21">
        <v>1</v>
      </c>
      <c r="F15" s="254"/>
      <c r="G15" s="254"/>
    </row>
    <row r="16" spans="1:9" ht="15.5" x14ac:dyDescent="0.35">
      <c r="A16" s="46"/>
      <c r="B16" s="742"/>
      <c r="C16" s="48" t="s">
        <v>462</v>
      </c>
      <c r="D16" s="28" t="s">
        <v>11</v>
      </c>
      <c r="E16" s="21">
        <v>20</v>
      </c>
      <c r="F16" s="254"/>
      <c r="G16" s="254"/>
    </row>
    <row r="17" spans="1:7" ht="15.5" x14ac:dyDescent="0.35">
      <c r="A17" s="46"/>
      <c r="B17" s="742"/>
      <c r="C17" s="48" t="s">
        <v>101</v>
      </c>
      <c r="D17" s="28" t="s">
        <v>14</v>
      </c>
      <c r="E17" s="21">
        <v>9</v>
      </c>
      <c r="F17" s="254"/>
      <c r="G17" s="254"/>
    </row>
    <row r="18" spans="1:7" ht="15.5" x14ac:dyDescent="0.35">
      <c r="A18" s="46"/>
      <c r="B18" s="742"/>
      <c r="C18" s="48" t="s">
        <v>101</v>
      </c>
      <c r="D18" s="28" t="s">
        <v>14</v>
      </c>
      <c r="E18" s="21">
        <v>250</v>
      </c>
      <c r="F18" s="254"/>
      <c r="G18" s="254"/>
    </row>
    <row r="19" spans="1:7" ht="15.5" x14ac:dyDescent="0.35">
      <c r="A19" s="46"/>
      <c r="B19" s="742"/>
      <c r="C19" s="48" t="s">
        <v>101</v>
      </c>
      <c r="D19" s="28" t="s">
        <v>14</v>
      </c>
      <c r="E19" s="21">
        <v>55</v>
      </c>
      <c r="F19" s="254"/>
      <c r="G19" s="254"/>
    </row>
    <row r="20" spans="1:7" ht="15.5" x14ac:dyDescent="0.35">
      <c r="A20" s="46"/>
      <c r="B20" s="742"/>
      <c r="C20" s="48" t="s">
        <v>71</v>
      </c>
      <c r="D20" s="28" t="s">
        <v>14</v>
      </c>
      <c r="E20" s="21">
        <v>254</v>
      </c>
      <c r="F20" s="254"/>
      <c r="G20" s="254"/>
    </row>
    <row r="21" spans="1:7" ht="15.5" x14ac:dyDescent="0.35">
      <c r="A21" s="46"/>
      <c r="B21" s="742"/>
      <c r="C21" s="48" t="s">
        <v>73</v>
      </c>
      <c r="D21" s="28" t="s">
        <v>14</v>
      </c>
      <c r="E21" s="21">
        <v>254</v>
      </c>
      <c r="F21" s="254"/>
      <c r="G21" s="254"/>
    </row>
    <row r="22" spans="1:7" ht="15.5" x14ac:dyDescent="0.35">
      <c r="A22" s="46"/>
      <c r="B22" s="742"/>
      <c r="C22" s="48" t="s">
        <v>74</v>
      </c>
      <c r="D22" s="28" t="s">
        <v>11</v>
      </c>
      <c r="E22" s="21">
        <v>8</v>
      </c>
      <c r="F22" s="254"/>
      <c r="G22" s="254"/>
    </row>
    <row r="23" spans="1:7" ht="15.5" x14ac:dyDescent="0.35">
      <c r="A23" s="46"/>
      <c r="B23" s="742"/>
      <c r="C23" s="48" t="s">
        <v>62</v>
      </c>
      <c r="D23" s="28" t="s">
        <v>14</v>
      </c>
      <c r="E23" s="21">
        <v>60</v>
      </c>
      <c r="F23" s="254"/>
      <c r="G23" s="254"/>
    </row>
    <row r="24" spans="1:7" ht="15.5" x14ac:dyDescent="0.35">
      <c r="A24" s="46"/>
      <c r="B24" s="742"/>
      <c r="C24" s="48" t="s">
        <v>184</v>
      </c>
      <c r="D24" s="28" t="s">
        <v>11</v>
      </c>
      <c r="E24" s="21">
        <v>4</v>
      </c>
      <c r="F24" s="254"/>
      <c r="G24" s="254"/>
    </row>
    <row r="25" spans="1:7" ht="15.5" x14ac:dyDescent="0.35">
      <c r="A25" s="46"/>
      <c r="B25" s="742"/>
      <c r="C25" s="48" t="s">
        <v>184</v>
      </c>
      <c r="D25" s="28" t="s">
        <v>11</v>
      </c>
      <c r="E25" s="21">
        <v>2</v>
      </c>
      <c r="F25" s="254"/>
      <c r="G25" s="254"/>
    </row>
    <row r="26" spans="1:7" ht="16" thickBot="1" x14ac:dyDescent="0.4">
      <c r="A26" s="46"/>
      <c r="B26" s="742"/>
      <c r="C26" s="105" t="s">
        <v>114</v>
      </c>
      <c r="D26" s="33" t="s">
        <v>11</v>
      </c>
      <c r="E26" s="32">
        <v>2</v>
      </c>
      <c r="F26" s="258"/>
      <c r="G26" s="258"/>
    </row>
    <row r="27" spans="1:7" ht="16" thickBot="1" x14ac:dyDescent="0.4">
      <c r="A27" s="46"/>
      <c r="B27" s="743"/>
      <c r="C27" s="29" t="s">
        <v>16</v>
      </c>
      <c r="D27" s="64"/>
      <c r="E27" s="89"/>
      <c r="F27" s="260"/>
      <c r="G27" s="261"/>
    </row>
    <row r="28" spans="1:7" ht="15.5" x14ac:dyDescent="0.35">
      <c r="A28" s="46"/>
      <c r="B28" s="741" t="s">
        <v>465</v>
      </c>
      <c r="C28" s="106" t="s">
        <v>637</v>
      </c>
      <c r="D28" s="26" t="s">
        <v>14</v>
      </c>
      <c r="E28" s="25">
        <v>120</v>
      </c>
      <c r="F28" s="256"/>
      <c r="G28" s="256"/>
    </row>
    <row r="29" spans="1:7" ht="15.5" x14ac:dyDescent="0.35">
      <c r="A29" s="46"/>
      <c r="B29" s="742"/>
      <c r="C29" s="48" t="s">
        <v>71</v>
      </c>
      <c r="D29" s="28" t="s">
        <v>14</v>
      </c>
      <c r="E29" s="21">
        <v>75</v>
      </c>
      <c r="F29" s="254"/>
      <c r="G29" s="254"/>
    </row>
    <row r="30" spans="1:7" ht="15.5" x14ac:dyDescent="0.35">
      <c r="A30" s="46"/>
      <c r="B30" s="742"/>
      <c r="C30" s="48" t="s">
        <v>636</v>
      </c>
      <c r="D30" s="28" t="s">
        <v>14</v>
      </c>
      <c r="E30" s="21">
        <v>75</v>
      </c>
      <c r="F30" s="254"/>
      <c r="G30" s="254"/>
    </row>
    <row r="31" spans="1:7" ht="15.5" x14ac:dyDescent="0.35">
      <c r="A31" s="46"/>
      <c r="B31" s="742"/>
      <c r="C31" s="48" t="s">
        <v>74</v>
      </c>
      <c r="D31" s="28" t="s">
        <v>11</v>
      </c>
      <c r="E31" s="21">
        <v>5</v>
      </c>
      <c r="F31" s="254"/>
      <c r="G31" s="254"/>
    </row>
    <row r="32" spans="1:7" ht="15.5" x14ac:dyDescent="0.35">
      <c r="A32" s="46"/>
      <c r="B32" s="742"/>
      <c r="C32" s="48" t="s">
        <v>62</v>
      </c>
      <c r="D32" s="28" t="s">
        <v>14</v>
      </c>
      <c r="E32" s="21">
        <v>45</v>
      </c>
      <c r="F32" s="254"/>
      <c r="G32" s="254"/>
    </row>
    <row r="33" spans="1:7" ht="15.5" x14ac:dyDescent="0.35">
      <c r="A33" s="46"/>
      <c r="B33" s="742"/>
      <c r="C33" s="48" t="s">
        <v>638</v>
      </c>
      <c r="D33" s="28" t="s">
        <v>11</v>
      </c>
      <c r="E33" s="21">
        <v>4</v>
      </c>
      <c r="F33" s="254"/>
      <c r="G33" s="254"/>
    </row>
    <row r="34" spans="1:7" ht="15.5" x14ac:dyDescent="0.35">
      <c r="A34" s="46"/>
      <c r="B34" s="742"/>
      <c r="C34" s="48" t="s">
        <v>639</v>
      </c>
      <c r="D34" s="28" t="s">
        <v>11</v>
      </c>
      <c r="E34" s="21">
        <v>1</v>
      </c>
      <c r="F34" s="254"/>
      <c r="G34" s="254"/>
    </row>
    <row r="35" spans="1:7" ht="16" thickBot="1" x14ac:dyDescent="0.4">
      <c r="A35" s="46"/>
      <c r="B35" s="742"/>
      <c r="C35" s="105" t="s">
        <v>640</v>
      </c>
      <c r="D35" s="33" t="s">
        <v>11</v>
      </c>
      <c r="E35" s="32">
        <v>2</v>
      </c>
      <c r="F35" s="258"/>
      <c r="G35" s="258"/>
    </row>
    <row r="36" spans="1:7" ht="16" thickBot="1" x14ac:dyDescent="0.4">
      <c r="A36" s="46"/>
      <c r="B36" s="743"/>
      <c r="C36" s="29" t="s">
        <v>16</v>
      </c>
      <c r="D36" s="64"/>
      <c r="E36" s="89"/>
      <c r="F36" s="260"/>
      <c r="G36" s="261"/>
    </row>
    <row r="37" spans="1:7" ht="15.5" x14ac:dyDescent="0.35">
      <c r="A37" s="46"/>
      <c r="B37" s="741" t="s">
        <v>466</v>
      </c>
      <c r="C37" s="106" t="s">
        <v>641</v>
      </c>
      <c r="D37" s="26" t="s">
        <v>11</v>
      </c>
      <c r="E37" s="25">
        <v>1</v>
      </c>
      <c r="F37" s="256"/>
      <c r="G37" s="256"/>
    </row>
    <row r="38" spans="1:7" ht="15.5" x14ac:dyDescent="0.35">
      <c r="A38" s="46"/>
      <c r="B38" s="742"/>
      <c r="C38" s="48" t="s">
        <v>642</v>
      </c>
      <c r="D38" s="28" t="s">
        <v>11</v>
      </c>
      <c r="E38" s="21">
        <v>1</v>
      </c>
      <c r="F38" s="254"/>
      <c r="G38" s="254"/>
    </row>
    <row r="39" spans="1:7" ht="15.5" x14ac:dyDescent="0.35">
      <c r="A39" s="46"/>
      <c r="B39" s="742"/>
      <c r="C39" s="48" t="s">
        <v>88</v>
      </c>
      <c r="D39" s="28" t="s">
        <v>11</v>
      </c>
      <c r="E39" s="21">
        <v>1</v>
      </c>
      <c r="F39" s="254"/>
      <c r="G39" s="254"/>
    </row>
    <row r="40" spans="1:7" ht="15.5" x14ac:dyDescent="0.35">
      <c r="A40" s="46"/>
      <c r="B40" s="742"/>
      <c r="C40" s="48" t="s">
        <v>462</v>
      </c>
      <c r="D40" s="28" t="s">
        <v>11</v>
      </c>
      <c r="E40" s="21">
        <v>5</v>
      </c>
      <c r="F40" s="254"/>
      <c r="G40" s="254"/>
    </row>
    <row r="41" spans="1:7" ht="15.5" x14ac:dyDescent="0.35">
      <c r="A41" s="46"/>
      <c r="B41" s="742"/>
      <c r="C41" s="48" t="s">
        <v>643</v>
      </c>
      <c r="D41" s="28" t="s">
        <v>14</v>
      </c>
      <c r="E41" s="21">
        <v>11.5</v>
      </c>
      <c r="F41" s="254"/>
      <c r="G41" s="254"/>
    </row>
    <row r="42" spans="1:7" ht="15.5" x14ac:dyDescent="0.35">
      <c r="A42" s="46"/>
      <c r="B42" s="742"/>
      <c r="C42" s="48" t="s">
        <v>644</v>
      </c>
      <c r="D42" s="28" t="s">
        <v>14</v>
      </c>
      <c r="E42" s="21">
        <v>160</v>
      </c>
      <c r="F42" s="254"/>
      <c r="G42" s="254"/>
    </row>
    <row r="43" spans="1:7" ht="15.5" x14ac:dyDescent="0.35">
      <c r="A43" s="46"/>
      <c r="B43" s="742"/>
      <c r="C43" s="48" t="s">
        <v>645</v>
      </c>
      <c r="D43" s="28" t="s">
        <v>14</v>
      </c>
      <c r="E43" s="21">
        <v>131.5</v>
      </c>
      <c r="F43" s="254"/>
      <c r="G43" s="254"/>
    </row>
    <row r="44" spans="1:7" ht="15.5" x14ac:dyDescent="0.35">
      <c r="A44" s="46"/>
      <c r="B44" s="742"/>
      <c r="C44" s="48" t="s">
        <v>620</v>
      </c>
      <c r="D44" s="28" t="s">
        <v>14</v>
      </c>
      <c r="E44" s="21">
        <v>131.5</v>
      </c>
      <c r="F44" s="254"/>
      <c r="G44" s="254"/>
    </row>
    <row r="45" spans="1:7" ht="15.5" x14ac:dyDescent="0.35">
      <c r="A45" s="46"/>
      <c r="B45" s="742"/>
      <c r="C45" s="48" t="s">
        <v>74</v>
      </c>
      <c r="D45" s="28" t="s">
        <v>11</v>
      </c>
      <c r="E45" s="21">
        <v>5</v>
      </c>
      <c r="F45" s="254"/>
      <c r="G45" s="254"/>
    </row>
    <row r="46" spans="1:7" ht="15.5" x14ac:dyDescent="0.35">
      <c r="A46" s="46"/>
      <c r="B46" s="742"/>
      <c r="C46" s="48" t="s">
        <v>62</v>
      </c>
      <c r="D46" s="28" t="s">
        <v>14</v>
      </c>
      <c r="E46" s="21">
        <v>40</v>
      </c>
      <c r="F46" s="254"/>
      <c r="G46" s="254"/>
    </row>
    <row r="47" spans="1:7" ht="15.5" x14ac:dyDescent="0.35">
      <c r="A47" s="46"/>
      <c r="B47" s="742"/>
      <c r="C47" s="48" t="s">
        <v>646</v>
      </c>
      <c r="D47" s="28" t="s">
        <v>11</v>
      </c>
      <c r="E47" s="21">
        <v>3</v>
      </c>
      <c r="F47" s="254"/>
      <c r="G47" s="254"/>
    </row>
    <row r="48" spans="1:7" ht="15.5" x14ac:dyDescent="0.35">
      <c r="A48" s="46"/>
      <c r="B48" s="742"/>
      <c r="C48" s="48" t="s">
        <v>647</v>
      </c>
      <c r="D48" s="28" t="s">
        <v>11</v>
      </c>
      <c r="E48" s="21">
        <v>1</v>
      </c>
      <c r="F48" s="254"/>
      <c r="G48" s="254"/>
    </row>
    <row r="49" spans="1:7" ht="16" thickBot="1" x14ac:dyDescent="0.4">
      <c r="A49" s="46"/>
      <c r="B49" s="742"/>
      <c r="C49" s="105" t="s">
        <v>648</v>
      </c>
      <c r="D49" s="33" t="s">
        <v>11</v>
      </c>
      <c r="E49" s="32">
        <v>1</v>
      </c>
      <c r="F49" s="258"/>
      <c r="G49" s="258"/>
    </row>
    <row r="50" spans="1:7" ht="16" thickBot="1" x14ac:dyDescent="0.4">
      <c r="A50" s="46"/>
      <c r="B50" s="743"/>
      <c r="C50" s="29" t="s">
        <v>16</v>
      </c>
      <c r="D50" s="64"/>
      <c r="E50" s="89"/>
      <c r="F50" s="260"/>
      <c r="G50" s="261"/>
    </row>
    <row r="51" spans="1:7" ht="15.5" x14ac:dyDescent="0.35">
      <c r="A51" s="46"/>
      <c r="B51" s="741" t="s">
        <v>467</v>
      </c>
      <c r="C51" s="106" t="s">
        <v>637</v>
      </c>
      <c r="D51" s="26" t="s">
        <v>14</v>
      </c>
      <c r="E51" s="25">
        <v>30</v>
      </c>
      <c r="F51" s="256"/>
      <c r="G51" s="256"/>
    </row>
    <row r="52" spans="1:7" ht="15.5" x14ac:dyDescent="0.35">
      <c r="A52" s="46"/>
      <c r="B52" s="742"/>
      <c r="C52" s="48" t="s">
        <v>649</v>
      </c>
      <c r="D52" s="28" t="s">
        <v>14</v>
      </c>
      <c r="E52" s="21">
        <v>30</v>
      </c>
      <c r="F52" s="254"/>
      <c r="G52" s="254"/>
    </row>
    <row r="53" spans="1:7" ht="16" thickBot="1" x14ac:dyDescent="0.4">
      <c r="A53" s="46"/>
      <c r="B53" s="742"/>
      <c r="C53" s="105" t="s">
        <v>650</v>
      </c>
      <c r="D53" s="33" t="s">
        <v>14</v>
      </c>
      <c r="E53" s="32">
        <v>30</v>
      </c>
      <c r="F53" s="258"/>
      <c r="G53" s="258"/>
    </row>
    <row r="54" spans="1:7" ht="16" thickBot="1" x14ac:dyDescent="0.4">
      <c r="A54" s="46"/>
      <c r="B54" s="743"/>
      <c r="C54" s="29" t="s">
        <v>16</v>
      </c>
      <c r="D54" s="64"/>
      <c r="E54" s="89"/>
      <c r="F54" s="260"/>
      <c r="G54" s="261"/>
    </row>
    <row r="55" spans="1:7" ht="15.5" x14ac:dyDescent="0.35">
      <c r="A55" s="46"/>
      <c r="B55" s="741" t="s">
        <v>468</v>
      </c>
      <c r="C55" s="106" t="s">
        <v>88</v>
      </c>
      <c r="D55" s="26" t="s">
        <v>11</v>
      </c>
      <c r="E55" s="25">
        <v>1</v>
      </c>
      <c r="F55" s="256"/>
      <c r="G55" s="256"/>
    </row>
    <row r="56" spans="1:7" ht="15.5" x14ac:dyDescent="0.35">
      <c r="A56" s="46"/>
      <c r="B56" s="742"/>
      <c r="C56" s="48" t="s">
        <v>462</v>
      </c>
      <c r="D56" s="28" t="s">
        <v>11</v>
      </c>
      <c r="E56" s="21">
        <v>5</v>
      </c>
      <c r="F56" s="254"/>
      <c r="G56" s="254"/>
    </row>
    <row r="57" spans="1:7" ht="15.5" x14ac:dyDescent="0.35">
      <c r="A57" s="46"/>
      <c r="B57" s="742"/>
      <c r="C57" s="48" t="s">
        <v>643</v>
      </c>
      <c r="D57" s="28" t="s">
        <v>14</v>
      </c>
      <c r="E57" s="21">
        <v>12</v>
      </c>
      <c r="F57" s="254"/>
      <c r="G57" s="254"/>
    </row>
    <row r="58" spans="1:7" ht="15.5" x14ac:dyDescent="0.35">
      <c r="A58" s="46"/>
      <c r="B58" s="742"/>
      <c r="C58" s="48" t="s">
        <v>651</v>
      </c>
      <c r="D58" s="28" t="s">
        <v>14</v>
      </c>
      <c r="E58" s="21">
        <v>20</v>
      </c>
      <c r="F58" s="254"/>
      <c r="G58" s="254"/>
    </row>
    <row r="59" spans="1:7" ht="15.5" x14ac:dyDescent="0.35">
      <c r="A59" s="46"/>
      <c r="B59" s="742"/>
      <c r="C59" s="48" t="s">
        <v>645</v>
      </c>
      <c r="D59" s="28" t="s">
        <v>14</v>
      </c>
      <c r="E59" s="21">
        <v>20</v>
      </c>
      <c r="F59" s="254"/>
      <c r="G59" s="254"/>
    </row>
    <row r="60" spans="1:7" ht="15.5" x14ac:dyDescent="0.35">
      <c r="A60" s="46"/>
      <c r="B60" s="742"/>
      <c r="C60" s="48" t="s">
        <v>620</v>
      </c>
      <c r="D60" s="28" t="s">
        <v>14</v>
      </c>
      <c r="E60" s="21">
        <v>20</v>
      </c>
      <c r="F60" s="254"/>
      <c r="G60" s="254"/>
    </row>
    <row r="61" spans="1:7" ht="16" thickBot="1" x14ac:dyDescent="0.4">
      <c r="A61" s="46"/>
      <c r="B61" s="742"/>
      <c r="C61" s="105" t="s">
        <v>91</v>
      </c>
      <c r="D61" s="33" t="s">
        <v>11</v>
      </c>
      <c r="E61" s="32">
        <v>1</v>
      </c>
      <c r="F61" s="258"/>
      <c r="G61" s="258"/>
    </row>
    <row r="62" spans="1:7" ht="16" thickBot="1" x14ac:dyDescent="0.4">
      <c r="A62" s="46"/>
      <c r="B62" s="743"/>
      <c r="C62" s="29" t="s">
        <v>16</v>
      </c>
      <c r="D62" s="64"/>
      <c r="E62" s="89"/>
      <c r="F62" s="260"/>
      <c r="G62" s="261"/>
    </row>
    <row r="63" spans="1:7" ht="16" thickBot="1" x14ac:dyDescent="0.4">
      <c r="A63" s="46"/>
      <c r="B63" s="741" t="s">
        <v>469</v>
      </c>
      <c r="C63" s="106" t="s">
        <v>470</v>
      </c>
      <c r="D63" s="26" t="s">
        <v>11</v>
      </c>
      <c r="E63" s="25">
        <v>1</v>
      </c>
      <c r="F63" s="256"/>
      <c r="G63" s="256"/>
    </row>
    <row r="64" spans="1:7" ht="15.5" x14ac:dyDescent="0.35">
      <c r="A64" s="46"/>
      <c r="B64" s="742"/>
      <c r="C64" s="48" t="s">
        <v>471</v>
      </c>
      <c r="D64" s="28" t="s">
        <v>14</v>
      </c>
      <c r="E64" s="21">
        <v>70</v>
      </c>
      <c r="F64" s="254"/>
      <c r="G64" s="254"/>
    </row>
    <row r="65" spans="1:7" ht="15.5" x14ac:dyDescent="0.35">
      <c r="A65" s="46"/>
      <c r="B65" s="742"/>
      <c r="C65" s="48" t="s">
        <v>472</v>
      </c>
      <c r="D65" s="28" t="s">
        <v>14</v>
      </c>
      <c r="E65" s="21">
        <v>105</v>
      </c>
      <c r="F65" s="254"/>
      <c r="G65" s="254"/>
    </row>
    <row r="66" spans="1:7" ht="15.5" x14ac:dyDescent="0.35">
      <c r="A66" s="46"/>
      <c r="B66" s="742"/>
      <c r="C66" s="48" t="s">
        <v>473</v>
      </c>
      <c r="D66" s="28" t="s">
        <v>11</v>
      </c>
      <c r="E66" s="21">
        <v>1</v>
      </c>
      <c r="F66" s="254"/>
      <c r="G66" s="254"/>
    </row>
    <row r="67" spans="1:7" ht="15.5" x14ac:dyDescent="0.35">
      <c r="A67" s="46"/>
      <c r="B67" s="742"/>
      <c r="C67" s="48" t="s">
        <v>474</v>
      </c>
      <c r="D67" s="28" t="s">
        <v>11</v>
      </c>
      <c r="E67" s="21">
        <v>1</v>
      </c>
      <c r="F67" s="254"/>
      <c r="G67" s="254"/>
    </row>
    <row r="68" spans="1:7" ht="15.5" x14ac:dyDescent="0.35">
      <c r="A68" s="46"/>
      <c r="B68" s="742"/>
      <c r="C68" s="48" t="s">
        <v>71</v>
      </c>
      <c r="D68" s="28" t="s">
        <v>14</v>
      </c>
      <c r="E68" s="21">
        <v>175</v>
      </c>
      <c r="F68" s="254"/>
      <c r="G68" s="254"/>
    </row>
    <row r="69" spans="1:7" ht="15.5" x14ac:dyDescent="0.35">
      <c r="A69" s="46"/>
      <c r="B69" s="742"/>
      <c r="C69" s="105" t="s">
        <v>73</v>
      </c>
      <c r="D69" s="28" t="s">
        <v>14</v>
      </c>
      <c r="E69" s="32">
        <v>175</v>
      </c>
      <c r="F69" s="258"/>
      <c r="G69" s="258"/>
    </row>
    <row r="70" spans="1:7" ht="15.5" x14ac:dyDescent="0.35">
      <c r="A70" s="46"/>
      <c r="B70" s="742"/>
      <c r="C70" s="44" t="s">
        <v>475</v>
      </c>
      <c r="D70" s="28" t="s">
        <v>11</v>
      </c>
      <c r="E70" s="21">
        <v>1</v>
      </c>
      <c r="F70" s="254"/>
      <c r="G70" s="258"/>
    </row>
    <row r="71" spans="1:7" ht="15.5" x14ac:dyDescent="0.35">
      <c r="A71" s="46"/>
      <c r="B71" s="742"/>
      <c r="C71" s="44" t="s">
        <v>476</v>
      </c>
      <c r="D71" s="28" t="s">
        <v>11</v>
      </c>
      <c r="E71" s="21">
        <v>1</v>
      </c>
      <c r="F71" s="254"/>
      <c r="G71" s="258"/>
    </row>
    <row r="72" spans="1:7" ht="15.5" x14ac:dyDescent="0.35">
      <c r="A72" s="46"/>
      <c r="B72" s="742"/>
      <c r="C72" s="44" t="s">
        <v>477</v>
      </c>
      <c r="D72" s="28" t="s">
        <v>11</v>
      </c>
      <c r="E72" s="21">
        <v>1</v>
      </c>
      <c r="F72" s="254"/>
      <c r="G72" s="258"/>
    </row>
    <row r="73" spans="1:7" ht="15.5" x14ac:dyDescent="0.35">
      <c r="A73" s="46"/>
      <c r="B73" s="742"/>
      <c r="C73" s="44" t="s">
        <v>478</v>
      </c>
      <c r="D73" s="28" t="s">
        <v>11</v>
      </c>
      <c r="E73" s="21">
        <v>1</v>
      </c>
      <c r="F73" s="254"/>
      <c r="G73" s="258"/>
    </row>
    <row r="74" spans="1:7" ht="15.5" x14ac:dyDescent="0.35">
      <c r="A74" s="46"/>
      <c r="B74" s="742"/>
      <c r="C74" s="48" t="s">
        <v>462</v>
      </c>
      <c r="D74" s="26" t="s">
        <v>267</v>
      </c>
      <c r="E74" s="21">
        <v>20</v>
      </c>
      <c r="F74" s="254"/>
      <c r="G74" s="258"/>
    </row>
    <row r="75" spans="1:7" ht="15.5" x14ac:dyDescent="0.35">
      <c r="A75" s="46"/>
      <c r="B75" s="742"/>
      <c r="C75" s="48" t="s">
        <v>479</v>
      </c>
      <c r="D75" s="28" t="s">
        <v>11</v>
      </c>
      <c r="E75" s="21">
        <v>2</v>
      </c>
      <c r="F75" s="254"/>
      <c r="G75" s="258"/>
    </row>
    <row r="76" spans="1:7" ht="15.5" x14ac:dyDescent="0.35">
      <c r="A76" s="46"/>
      <c r="B76" s="742"/>
      <c r="C76" s="48" t="s">
        <v>480</v>
      </c>
      <c r="D76" s="28" t="s">
        <v>11</v>
      </c>
      <c r="E76" s="21">
        <v>2</v>
      </c>
      <c r="F76" s="254"/>
      <c r="G76" s="258"/>
    </row>
    <row r="77" spans="1:7" ht="16" thickBot="1" x14ac:dyDescent="0.4">
      <c r="A77" s="46"/>
      <c r="B77" s="742"/>
      <c r="C77" s="48" t="s">
        <v>481</v>
      </c>
      <c r="D77" s="28" t="s">
        <v>11</v>
      </c>
      <c r="E77" s="12">
        <v>1</v>
      </c>
      <c r="F77" s="513"/>
      <c r="G77" s="258"/>
    </row>
    <row r="78" spans="1:7" ht="16" thickBot="1" x14ac:dyDescent="0.4">
      <c r="A78" s="46"/>
      <c r="B78" s="743"/>
      <c r="C78" s="29" t="s">
        <v>16</v>
      </c>
      <c r="D78" s="64"/>
      <c r="E78" s="89"/>
      <c r="F78" s="260"/>
      <c r="G78" s="261"/>
    </row>
    <row r="79" spans="1:7" ht="16" thickBot="1" x14ac:dyDescent="0.4">
      <c r="A79" s="46"/>
      <c r="B79" s="741" t="s">
        <v>482</v>
      </c>
      <c r="C79" s="106" t="s">
        <v>483</v>
      </c>
      <c r="D79" s="26" t="s">
        <v>11</v>
      </c>
      <c r="E79" s="25">
        <v>1</v>
      </c>
      <c r="F79" s="256"/>
      <c r="G79" s="256"/>
    </row>
    <row r="80" spans="1:7" ht="16" thickBot="1" x14ac:dyDescent="0.4">
      <c r="A80" s="46"/>
      <c r="B80" s="743"/>
      <c r="C80" s="29" t="s">
        <v>16</v>
      </c>
      <c r="D80" s="64"/>
      <c r="E80" s="89"/>
      <c r="F80" s="260"/>
      <c r="G80" s="261"/>
    </row>
    <row r="81" spans="1:7" ht="15.5" x14ac:dyDescent="0.35">
      <c r="A81" s="46"/>
      <c r="B81" s="741" t="s">
        <v>484</v>
      </c>
      <c r="C81" s="106" t="s">
        <v>485</v>
      </c>
      <c r="D81" s="26" t="s">
        <v>14</v>
      </c>
      <c r="E81" s="25">
        <v>75</v>
      </c>
      <c r="F81" s="256"/>
      <c r="G81" s="256"/>
    </row>
    <row r="82" spans="1:7" ht="15.5" x14ac:dyDescent="0.35">
      <c r="A82" s="46"/>
      <c r="B82" s="742"/>
      <c r="C82" s="48" t="s">
        <v>71</v>
      </c>
      <c r="D82" s="28" t="s">
        <v>14</v>
      </c>
      <c r="E82" s="21">
        <v>60</v>
      </c>
      <c r="F82" s="254"/>
      <c r="G82" s="254"/>
    </row>
    <row r="83" spans="1:7" ht="15.5" x14ac:dyDescent="0.35">
      <c r="A83" s="46"/>
      <c r="B83" s="742"/>
      <c r="C83" s="48" t="s">
        <v>73</v>
      </c>
      <c r="D83" s="28" t="s">
        <v>14</v>
      </c>
      <c r="E83" s="21">
        <v>60</v>
      </c>
      <c r="F83" s="254"/>
      <c r="G83" s="254"/>
    </row>
    <row r="84" spans="1:7" ht="15.5" x14ac:dyDescent="0.35">
      <c r="A84" s="46"/>
      <c r="B84" s="742"/>
      <c r="C84" s="48" t="s">
        <v>74</v>
      </c>
      <c r="D84" s="28" t="s">
        <v>11</v>
      </c>
      <c r="E84" s="21">
        <v>3</v>
      </c>
      <c r="F84" s="254"/>
      <c r="G84" s="255"/>
    </row>
    <row r="85" spans="1:7" ht="16" thickBot="1" x14ac:dyDescent="0.4">
      <c r="A85" s="46"/>
      <c r="B85" s="742"/>
      <c r="C85" s="48" t="s">
        <v>62</v>
      </c>
      <c r="D85" s="28" t="s">
        <v>14</v>
      </c>
      <c r="E85" s="12">
        <v>15</v>
      </c>
      <c r="F85" s="513"/>
      <c r="G85" s="514"/>
    </row>
    <row r="86" spans="1:7" ht="16" thickBot="1" x14ac:dyDescent="0.4">
      <c r="A86" s="46"/>
      <c r="B86" s="743"/>
      <c r="C86" s="29" t="s">
        <v>16</v>
      </c>
      <c r="D86" s="64"/>
      <c r="E86" s="89"/>
      <c r="F86" s="260"/>
      <c r="G86" s="261"/>
    </row>
    <row r="87" spans="1:7" ht="15.5" x14ac:dyDescent="0.35">
      <c r="A87" s="46"/>
      <c r="B87" s="741" t="s">
        <v>486</v>
      </c>
      <c r="C87" s="106" t="s">
        <v>487</v>
      </c>
      <c r="D87" s="26" t="s">
        <v>14</v>
      </c>
      <c r="E87" s="25">
        <v>55</v>
      </c>
      <c r="F87" s="256"/>
      <c r="G87" s="256"/>
    </row>
    <row r="88" spans="1:7" ht="15.5" x14ac:dyDescent="0.35">
      <c r="A88" s="46"/>
      <c r="B88" s="742"/>
      <c r="C88" s="48" t="s">
        <v>71</v>
      </c>
      <c r="D88" s="28" t="s">
        <v>14</v>
      </c>
      <c r="E88" s="21">
        <v>30</v>
      </c>
      <c r="F88" s="254"/>
      <c r="G88" s="254"/>
    </row>
    <row r="89" spans="1:7" ht="15.5" x14ac:dyDescent="0.35">
      <c r="A89" s="46"/>
      <c r="B89" s="742"/>
      <c r="C89" s="48" t="s">
        <v>73</v>
      </c>
      <c r="D89" s="28" t="s">
        <v>14</v>
      </c>
      <c r="E89" s="21">
        <v>30</v>
      </c>
      <c r="F89" s="254"/>
      <c r="G89" s="254"/>
    </row>
    <row r="90" spans="1:7" ht="15.5" x14ac:dyDescent="0.35">
      <c r="A90" s="46"/>
      <c r="B90" s="742"/>
      <c r="C90" s="48" t="s">
        <v>62</v>
      </c>
      <c r="D90" s="28" t="s">
        <v>14</v>
      </c>
      <c r="E90" s="21">
        <v>25</v>
      </c>
      <c r="F90" s="254"/>
      <c r="G90" s="254"/>
    </row>
    <row r="91" spans="1:7" ht="15.5" x14ac:dyDescent="0.35">
      <c r="A91" s="46"/>
      <c r="B91" s="742"/>
      <c r="C91" s="48" t="s">
        <v>479</v>
      </c>
      <c r="D91" s="28" t="s">
        <v>11</v>
      </c>
      <c r="E91" s="21">
        <v>2</v>
      </c>
      <c r="F91" s="254"/>
      <c r="G91" s="254"/>
    </row>
    <row r="92" spans="1:7" ht="15.5" x14ac:dyDescent="0.35">
      <c r="A92" s="46"/>
      <c r="B92" s="742"/>
      <c r="C92" s="48" t="s">
        <v>480</v>
      </c>
      <c r="D92" s="28" t="s">
        <v>11</v>
      </c>
      <c r="E92" s="21">
        <v>1</v>
      </c>
      <c r="F92" s="254"/>
      <c r="G92" s="254"/>
    </row>
    <row r="93" spans="1:7" ht="16" thickBot="1" x14ac:dyDescent="0.4">
      <c r="A93" s="46"/>
      <c r="B93" s="742"/>
      <c r="C93" s="48" t="s">
        <v>648</v>
      </c>
      <c r="D93" s="28" t="s">
        <v>11</v>
      </c>
      <c r="E93" s="21">
        <v>1</v>
      </c>
      <c r="F93" s="254"/>
      <c r="G93" s="254"/>
    </row>
    <row r="94" spans="1:7" ht="16" thickBot="1" x14ac:dyDescent="0.4">
      <c r="A94" s="46"/>
      <c r="B94" s="743"/>
      <c r="C94" s="29" t="s">
        <v>16</v>
      </c>
      <c r="D94" s="64"/>
      <c r="E94" s="89"/>
      <c r="F94" s="260"/>
      <c r="G94" s="261"/>
    </row>
    <row r="95" spans="1:7" ht="15.5" x14ac:dyDescent="0.35">
      <c r="A95" s="46"/>
      <c r="B95" s="741" t="s">
        <v>488</v>
      </c>
      <c r="C95" s="106" t="s">
        <v>88</v>
      </c>
      <c r="D95" s="26" t="s">
        <v>11</v>
      </c>
      <c r="E95" s="25">
        <v>1</v>
      </c>
      <c r="F95" s="256"/>
      <c r="G95" s="256"/>
    </row>
    <row r="96" spans="1:7" ht="15.5" x14ac:dyDescent="0.35">
      <c r="A96" s="46"/>
      <c r="B96" s="742"/>
      <c r="C96" s="48" t="s">
        <v>489</v>
      </c>
      <c r="D96" s="28" t="s">
        <v>14</v>
      </c>
      <c r="E96" s="21">
        <v>8.9</v>
      </c>
      <c r="F96" s="254"/>
      <c r="G96" s="254"/>
    </row>
    <row r="97" spans="1:7" ht="15.5" x14ac:dyDescent="0.35">
      <c r="A97" s="46"/>
      <c r="B97" s="742"/>
      <c r="C97" s="48" t="s">
        <v>462</v>
      </c>
      <c r="D97" s="26" t="s">
        <v>267</v>
      </c>
      <c r="E97" s="21">
        <v>20</v>
      </c>
      <c r="F97" s="254"/>
      <c r="G97" s="255"/>
    </row>
    <row r="98" spans="1:7" ht="15.5" x14ac:dyDescent="0.35">
      <c r="A98" s="46"/>
      <c r="B98" s="742"/>
      <c r="C98" s="48" t="s">
        <v>71</v>
      </c>
      <c r="D98" s="28" t="s">
        <v>14</v>
      </c>
      <c r="E98" s="21">
        <v>8.9</v>
      </c>
      <c r="F98" s="254"/>
      <c r="G98" s="255"/>
    </row>
    <row r="99" spans="1:7" ht="16" thickBot="1" x14ac:dyDescent="0.4">
      <c r="A99" s="46"/>
      <c r="B99" s="742"/>
      <c r="C99" s="48" t="s">
        <v>73</v>
      </c>
      <c r="D99" s="28" t="s">
        <v>14</v>
      </c>
      <c r="E99" s="21">
        <v>8.9</v>
      </c>
      <c r="F99" s="513"/>
      <c r="G99" s="514"/>
    </row>
    <row r="100" spans="1:7" ht="16" thickBot="1" x14ac:dyDescent="0.4">
      <c r="A100" s="46"/>
      <c r="B100" s="743"/>
      <c r="C100" s="29" t="s">
        <v>16</v>
      </c>
      <c r="D100" s="64"/>
      <c r="E100" s="89"/>
      <c r="F100" s="260"/>
      <c r="G100" s="261"/>
    </row>
    <row r="101" spans="1:7" ht="15.5" x14ac:dyDescent="0.35">
      <c r="A101" s="46"/>
      <c r="B101" s="741" t="s">
        <v>490</v>
      </c>
      <c r="C101" s="106" t="s">
        <v>88</v>
      </c>
      <c r="D101" s="26" t="s">
        <v>11</v>
      </c>
      <c r="E101" s="25">
        <v>1</v>
      </c>
      <c r="F101" s="27"/>
      <c r="G101" s="27"/>
    </row>
    <row r="102" spans="1:7" ht="15.5" x14ac:dyDescent="0.35">
      <c r="A102" s="46"/>
      <c r="B102" s="742"/>
      <c r="C102" s="48" t="s">
        <v>462</v>
      </c>
      <c r="D102" s="28" t="s">
        <v>11</v>
      </c>
      <c r="E102" s="21">
        <v>5</v>
      </c>
      <c r="F102" s="22"/>
      <c r="G102" s="22"/>
    </row>
    <row r="103" spans="1:7" ht="15.5" x14ac:dyDescent="0.35">
      <c r="A103" s="46"/>
      <c r="B103" s="742"/>
      <c r="C103" s="48" t="s">
        <v>491</v>
      </c>
      <c r="D103" s="28" t="s">
        <v>14</v>
      </c>
      <c r="E103" s="21">
        <v>9.5</v>
      </c>
      <c r="F103" s="22"/>
      <c r="G103" s="22"/>
    </row>
    <row r="104" spans="1:7" ht="15.5" x14ac:dyDescent="0.35">
      <c r="A104" s="46"/>
      <c r="B104" s="742"/>
      <c r="C104" s="48" t="s">
        <v>492</v>
      </c>
      <c r="D104" s="28" t="s">
        <v>14</v>
      </c>
      <c r="E104" s="21">
        <v>150</v>
      </c>
      <c r="F104" s="22"/>
      <c r="G104" s="22"/>
    </row>
    <row r="105" spans="1:7" ht="15.5" x14ac:dyDescent="0.35">
      <c r="A105" s="46"/>
      <c r="B105" s="742"/>
      <c r="C105" s="48" t="s">
        <v>71</v>
      </c>
      <c r="D105" s="28" t="s">
        <v>14</v>
      </c>
      <c r="E105" s="21">
        <v>110</v>
      </c>
      <c r="F105" s="22"/>
      <c r="G105" s="22"/>
    </row>
    <row r="106" spans="1:7" ht="15.5" x14ac:dyDescent="0.35">
      <c r="A106" s="46"/>
      <c r="B106" s="742"/>
      <c r="C106" s="48" t="s">
        <v>73</v>
      </c>
      <c r="D106" s="28" t="s">
        <v>14</v>
      </c>
      <c r="E106" s="21">
        <v>110</v>
      </c>
      <c r="F106" s="22"/>
      <c r="G106" s="22"/>
    </row>
    <row r="107" spans="1:7" ht="15.5" x14ac:dyDescent="0.35">
      <c r="A107" s="46"/>
      <c r="B107" s="742"/>
      <c r="C107" s="48" t="s">
        <v>74</v>
      </c>
      <c r="D107" s="28" t="s">
        <v>11</v>
      </c>
      <c r="E107" s="21">
        <v>5</v>
      </c>
      <c r="F107" s="22"/>
      <c r="G107" s="22"/>
    </row>
    <row r="108" spans="1:7" ht="15.5" x14ac:dyDescent="0.35">
      <c r="A108" s="46"/>
      <c r="B108" s="742"/>
      <c r="C108" s="48" t="s">
        <v>62</v>
      </c>
      <c r="D108" s="28" t="s">
        <v>14</v>
      </c>
      <c r="E108" s="21">
        <v>50</v>
      </c>
      <c r="F108" s="22"/>
      <c r="G108" s="22"/>
    </row>
    <row r="109" spans="1:7" ht="15.5" x14ac:dyDescent="0.35">
      <c r="A109" s="46"/>
      <c r="B109" s="742"/>
      <c r="C109" s="48" t="s">
        <v>184</v>
      </c>
      <c r="D109" s="28" t="s">
        <v>11</v>
      </c>
      <c r="E109" s="21">
        <v>2</v>
      </c>
      <c r="F109" s="22"/>
      <c r="G109" s="22"/>
    </row>
    <row r="110" spans="1:7" ht="16" thickBot="1" x14ac:dyDescent="0.4">
      <c r="A110" s="46"/>
      <c r="B110" s="742"/>
      <c r="C110" s="105" t="s">
        <v>648</v>
      </c>
      <c r="D110" s="33" t="s">
        <v>11</v>
      </c>
      <c r="E110" s="32">
        <v>1</v>
      </c>
      <c r="F110" s="34"/>
      <c r="G110" s="34"/>
    </row>
    <row r="111" spans="1:7" ht="16" thickBot="1" x14ac:dyDescent="0.4">
      <c r="A111" s="123"/>
      <c r="B111" s="742"/>
      <c r="C111" s="124" t="s">
        <v>16</v>
      </c>
      <c r="D111" s="113"/>
      <c r="E111" s="125"/>
      <c r="F111" s="126"/>
      <c r="G111" s="127"/>
    </row>
    <row r="112" spans="1:7" ht="16" thickBot="1" x14ac:dyDescent="0.4">
      <c r="A112" s="246"/>
      <c r="B112" s="553"/>
      <c r="C112" s="901" t="s">
        <v>255</v>
      </c>
      <c r="D112" s="901"/>
      <c r="E112" s="901"/>
      <c r="F112" s="927"/>
      <c r="G112" s="127">
        <f>+G111+G100+G94+G86+G80+G78+G62+G54+G50+G36+G27+G10</f>
        <v>0</v>
      </c>
    </row>
    <row r="113" spans="1:7" ht="16" thickBot="1" x14ac:dyDescent="0.4">
      <c r="A113" s="246"/>
      <c r="B113" s="553"/>
      <c r="C113" s="901" t="s">
        <v>53</v>
      </c>
      <c r="D113" s="901"/>
      <c r="E113" s="901"/>
      <c r="F113" s="927"/>
      <c r="G113" s="127">
        <f>G112*0.1</f>
        <v>0</v>
      </c>
    </row>
    <row r="114" spans="1:7" ht="16" thickBot="1" x14ac:dyDescent="0.4">
      <c r="A114" s="246"/>
      <c r="B114" s="553"/>
      <c r="C114" s="901" t="s">
        <v>54</v>
      </c>
      <c r="D114" s="901"/>
      <c r="E114" s="901"/>
      <c r="F114" s="927"/>
      <c r="G114" s="127">
        <f>G112*0.15</f>
        <v>0</v>
      </c>
    </row>
    <row r="115" spans="1:7" ht="16" thickBot="1" x14ac:dyDescent="0.4">
      <c r="A115" s="35"/>
      <c r="B115" s="18"/>
      <c r="C115" s="903" t="s">
        <v>142</v>
      </c>
      <c r="D115" s="901"/>
      <c r="E115" s="901"/>
      <c r="F115" s="927"/>
      <c r="G115" s="20">
        <f>SUM(G112:G114)</f>
        <v>0</v>
      </c>
    </row>
    <row r="116" spans="1:7" x14ac:dyDescent="0.35">
      <c r="C116" s="554"/>
      <c r="D116" s="554"/>
      <c r="E116" s="554"/>
      <c r="F116" s="554"/>
    </row>
  </sheetData>
  <mergeCells count="24">
    <mergeCell ref="C112:F112"/>
    <mergeCell ref="C113:F113"/>
    <mergeCell ref="C114:F114"/>
    <mergeCell ref="C115:F115"/>
    <mergeCell ref="A2:G2"/>
    <mergeCell ref="A3:A4"/>
    <mergeCell ref="B3:B4"/>
    <mergeCell ref="C3:C4"/>
    <mergeCell ref="D3:D4"/>
    <mergeCell ref="E3:E4"/>
    <mergeCell ref="F3:F4"/>
    <mergeCell ref="G3:G4"/>
    <mergeCell ref="B55:B62"/>
    <mergeCell ref="B101:B111"/>
    <mergeCell ref="B5:B10"/>
    <mergeCell ref="B11:B27"/>
    <mergeCell ref="B81:B86"/>
    <mergeCell ref="B87:B94"/>
    <mergeCell ref="B95:B100"/>
    <mergeCell ref="B28:B36"/>
    <mergeCell ref="B37:B50"/>
    <mergeCell ref="B51:B54"/>
    <mergeCell ref="B63:B78"/>
    <mergeCell ref="B79:B80"/>
  </mergeCells>
  <pageMargins left="0.7" right="0.7" top="0.75" bottom="0.75" header="0.3" footer="0.3"/>
  <pageSetup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5"/>
  <sheetViews>
    <sheetView view="pageBreakPreview" zoomScale="90" zoomScaleNormal="100" zoomScaleSheetLayoutView="90" workbookViewId="0">
      <selection activeCell="C4" sqref="C4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20.1796875" customWidth="1"/>
    <col min="7" max="7" width="26" customWidth="1"/>
    <col min="8" max="8" width="11.54296875" bestFit="1" customWidth="1"/>
  </cols>
  <sheetData>
    <row r="1" spans="1:8" ht="15.75" customHeight="1" thickBot="1" x14ac:dyDescent="0.4"/>
    <row r="2" spans="1:8" ht="20.25" customHeight="1" thickBot="1" x14ac:dyDescent="0.4">
      <c r="A2" s="928" t="s">
        <v>493</v>
      </c>
      <c r="B2" s="929"/>
      <c r="C2" s="929"/>
      <c r="D2" s="929"/>
      <c r="E2" s="929"/>
      <c r="F2" s="929"/>
      <c r="G2" s="930"/>
    </row>
    <row r="3" spans="1:8" ht="39.75" customHeight="1" thickBot="1" x14ac:dyDescent="0.4">
      <c r="A3" s="100" t="s">
        <v>1</v>
      </c>
      <c r="B3" s="101" t="s">
        <v>2</v>
      </c>
      <c r="C3" s="485" t="s">
        <v>3</v>
      </c>
      <c r="D3" s="485" t="s">
        <v>4</v>
      </c>
      <c r="E3" s="485" t="s">
        <v>5</v>
      </c>
      <c r="F3" s="485" t="s">
        <v>6</v>
      </c>
      <c r="G3" s="490" t="s">
        <v>7</v>
      </c>
    </row>
    <row r="4" spans="1:8" ht="18.649999999999999" customHeight="1" x14ac:dyDescent="0.35">
      <c r="A4" s="805" t="s">
        <v>494</v>
      </c>
      <c r="B4" s="779" t="s">
        <v>495</v>
      </c>
      <c r="C4" s="48" t="s">
        <v>496</v>
      </c>
      <c r="D4" s="492" t="s">
        <v>14</v>
      </c>
      <c r="E4" s="492">
        <v>1000</v>
      </c>
      <c r="F4" s="22"/>
      <c r="G4" s="491"/>
    </row>
    <row r="5" spans="1:8" ht="18.649999999999999" customHeight="1" x14ac:dyDescent="0.35">
      <c r="A5" s="806"/>
      <c r="B5" s="780"/>
      <c r="C5" s="495" t="s">
        <v>71</v>
      </c>
      <c r="D5" s="492" t="s">
        <v>14</v>
      </c>
      <c r="E5" s="492">
        <v>1000</v>
      </c>
      <c r="F5" s="22"/>
      <c r="G5" s="491"/>
    </row>
    <row r="6" spans="1:8" ht="18.649999999999999" customHeight="1" x14ac:dyDescent="0.35">
      <c r="A6" s="806"/>
      <c r="B6" s="780"/>
      <c r="C6" s="495" t="s">
        <v>73</v>
      </c>
      <c r="D6" s="492" t="s">
        <v>14</v>
      </c>
      <c r="E6" s="492">
        <v>1000</v>
      </c>
      <c r="F6" s="22"/>
      <c r="G6" s="491"/>
    </row>
    <row r="7" spans="1:8" ht="15.65" customHeight="1" x14ac:dyDescent="0.35">
      <c r="A7" s="806"/>
      <c r="B7" s="780"/>
      <c r="C7" s="48" t="s">
        <v>497</v>
      </c>
      <c r="D7" s="28" t="s">
        <v>11</v>
      </c>
      <c r="E7" s="21">
        <v>2</v>
      </c>
      <c r="F7" s="22"/>
      <c r="G7" s="23"/>
    </row>
    <row r="8" spans="1:8" ht="15.65" customHeight="1" x14ac:dyDescent="0.35">
      <c r="A8" s="806"/>
      <c r="B8" s="780"/>
      <c r="C8" s="48" t="s">
        <v>498</v>
      </c>
      <c r="D8" s="28" t="s">
        <v>14</v>
      </c>
      <c r="E8" s="21">
        <v>56</v>
      </c>
      <c r="F8" s="22"/>
      <c r="G8" s="23"/>
    </row>
    <row r="9" spans="1:8" ht="16.149999999999999" customHeight="1" thickBot="1" x14ac:dyDescent="0.4">
      <c r="A9" s="806"/>
      <c r="B9" s="780"/>
      <c r="C9" s="105" t="s">
        <v>13</v>
      </c>
      <c r="D9" s="33" t="s">
        <v>14</v>
      </c>
      <c r="E9" s="32">
        <v>625</v>
      </c>
      <c r="F9" s="34"/>
      <c r="G9" s="62"/>
    </row>
    <row r="10" spans="1:8" ht="16.149999999999999" customHeight="1" thickBot="1" x14ac:dyDescent="0.4">
      <c r="A10" s="806"/>
      <c r="B10" s="781"/>
      <c r="C10" s="487" t="s">
        <v>16</v>
      </c>
      <c r="D10" s="124"/>
      <c r="E10" s="113"/>
      <c r="F10" s="488"/>
      <c r="G10" s="489"/>
      <c r="H10" s="129"/>
    </row>
    <row r="11" spans="1:8" ht="16.149999999999999" customHeight="1" x14ac:dyDescent="0.35">
      <c r="A11" s="806"/>
      <c r="B11" s="805" t="s">
        <v>499</v>
      </c>
      <c r="C11" s="121" t="s">
        <v>496</v>
      </c>
      <c r="D11" s="36" t="s">
        <v>14</v>
      </c>
      <c r="E11" s="36">
        <v>1500</v>
      </c>
      <c r="F11" s="10"/>
      <c r="G11" s="267"/>
      <c r="H11" s="129"/>
    </row>
    <row r="12" spans="1:8" ht="16.149999999999999" customHeight="1" x14ac:dyDescent="0.35">
      <c r="A12" s="806"/>
      <c r="B12" s="806"/>
      <c r="C12" s="496" t="s">
        <v>71</v>
      </c>
      <c r="D12" s="28" t="s">
        <v>14</v>
      </c>
      <c r="E12" s="28">
        <v>1500</v>
      </c>
      <c r="F12" s="22"/>
      <c r="G12" s="268"/>
      <c r="H12" s="129"/>
    </row>
    <row r="13" spans="1:8" ht="16.149999999999999" customHeight="1" x14ac:dyDescent="0.35">
      <c r="A13" s="806"/>
      <c r="B13" s="806"/>
      <c r="C13" s="496" t="s">
        <v>73</v>
      </c>
      <c r="D13" s="28" t="s">
        <v>14</v>
      </c>
      <c r="E13" s="28">
        <v>1500</v>
      </c>
      <c r="F13" s="22"/>
      <c r="G13" s="268"/>
      <c r="H13" s="129"/>
    </row>
    <row r="14" spans="1:8" ht="15.65" customHeight="1" x14ac:dyDescent="0.35">
      <c r="A14" s="806"/>
      <c r="B14" s="806"/>
      <c r="C14" s="44" t="s">
        <v>497</v>
      </c>
      <c r="D14" s="28" t="s">
        <v>11</v>
      </c>
      <c r="E14" s="21">
        <v>4</v>
      </c>
      <c r="F14" s="22"/>
      <c r="G14" s="23"/>
    </row>
    <row r="15" spans="1:8" ht="15.65" customHeight="1" x14ac:dyDescent="0.35">
      <c r="A15" s="806"/>
      <c r="B15" s="806"/>
      <c r="C15" s="44" t="s">
        <v>498</v>
      </c>
      <c r="D15" s="28" t="s">
        <v>14</v>
      </c>
      <c r="E15" s="21">
        <v>24</v>
      </c>
      <c r="F15" s="22"/>
      <c r="G15" s="23"/>
    </row>
    <row r="16" spans="1:8" ht="15.65" customHeight="1" x14ac:dyDescent="0.35">
      <c r="A16" s="806"/>
      <c r="B16" s="806"/>
      <c r="C16" s="44" t="s">
        <v>13</v>
      </c>
      <c r="D16" s="28" t="s">
        <v>14</v>
      </c>
      <c r="E16" s="21">
        <v>500</v>
      </c>
      <c r="F16" s="22"/>
      <c r="G16" s="23"/>
      <c r="H16" s="129"/>
    </row>
    <row r="17" spans="1:8" ht="16.149999999999999" customHeight="1" thickBot="1" x14ac:dyDescent="0.4">
      <c r="A17" s="806"/>
      <c r="B17" s="806"/>
      <c r="C17" s="45" t="s">
        <v>83</v>
      </c>
      <c r="D17" s="37" t="s">
        <v>500</v>
      </c>
      <c r="E17" s="12">
        <v>2</v>
      </c>
      <c r="F17" s="13"/>
      <c r="G17" s="14"/>
    </row>
    <row r="18" spans="1:8" ht="16.149999999999999" customHeight="1" thickBot="1" x14ac:dyDescent="0.4">
      <c r="A18" s="807"/>
      <c r="B18" s="807"/>
      <c r="C18" s="133" t="s">
        <v>16</v>
      </c>
      <c r="D18" s="64"/>
      <c r="E18" s="89"/>
      <c r="F18" s="90"/>
      <c r="G18" s="20"/>
    </row>
    <row r="19" spans="1:8" ht="15.65" customHeight="1" x14ac:dyDescent="0.35">
      <c r="A19" s="779" t="s">
        <v>501</v>
      </c>
      <c r="B19" s="845" t="s">
        <v>501</v>
      </c>
      <c r="C19" s="48" t="s">
        <v>496</v>
      </c>
      <c r="D19" s="26" t="s">
        <v>14</v>
      </c>
      <c r="E19" s="25">
        <v>950</v>
      </c>
      <c r="F19" s="22"/>
      <c r="G19" s="61"/>
      <c r="H19" s="129"/>
    </row>
    <row r="20" spans="1:8" ht="15.65" customHeight="1" x14ac:dyDescent="0.35">
      <c r="A20" s="780"/>
      <c r="B20" s="846"/>
      <c r="C20" s="486" t="s">
        <v>71</v>
      </c>
      <c r="D20" s="26" t="s">
        <v>14</v>
      </c>
      <c r="E20" s="25">
        <v>950</v>
      </c>
      <c r="F20" s="22"/>
      <c r="G20" s="61"/>
      <c r="H20" s="129"/>
    </row>
    <row r="21" spans="1:8" ht="15.65" customHeight="1" x14ac:dyDescent="0.35">
      <c r="A21" s="780"/>
      <c r="B21" s="846"/>
      <c r="C21" s="486" t="s">
        <v>73</v>
      </c>
      <c r="D21" s="26" t="s">
        <v>14</v>
      </c>
      <c r="E21" s="25">
        <v>950</v>
      </c>
      <c r="F21" s="22"/>
      <c r="G21" s="61"/>
      <c r="H21" s="129"/>
    </row>
    <row r="22" spans="1:8" ht="15.65" customHeight="1" x14ac:dyDescent="0.35">
      <c r="A22" s="780"/>
      <c r="B22" s="846"/>
      <c r="C22" s="48" t="s">
        <v>502</v>
      </c>
      <c r="D22" s="28" t="s">
        <v>11</v>
      </c>
      <c r="E22" s="21">
        <v>3</v>
      </c>
      <c r="F22" s="22"/>
      <c r="G22" s="23"/>
    </row>
    <row r="23" spans="1:8" ht="16.149999999999999" customHeight="1" thickBot="1" x14ac:dyDescent="0.4">
      <c r="A23" s="780"/>
      <c r="B23" s="846"/>
      <c r="C23" s="105" t="s">
        <v>13</v>
      </c>
      <c r="D23" s="33" t="s">
        <v>14</v>
      </c>
      <c r="E23" s="32">
        <v>500</v>
      </c>
      <c r="F23" s="34"/>
      <c r="G23" s="62"/>
    </row>
    <row r="24" spans="1:8" ht="16.149999999999999" customHeight="1" thickBot="1" x14ac:dyDescent="0.4">
      <c r="A24" s="781"/>
      <c r="B24" s="847"/>
      <c r="C24" s="133" t="s">
        <v>16</v>
      </c>
      <c r="D24" s="64"/>
      <c r="E24" s="89"/>
      <c r="F24" s="90"/>
      <c r="G24" s="20"/>
    </row>
    <row r="25" spans="1:8" ht="15.65" customHeight="1" x14ac:dyDescent="0.35">
      <c r="A25" s="780"/>
      <c r="B25" s="845" t="s">
        <v>503</v>
      </c>
      <c r="C25" s="480" t="s">
        <v>504</v>
      </c>
      <c r="D25" s="41" t="s">
        <v>505</v>
      </c>
      <c r="E25" s="40">
        <v>2</v>
      </c>
      <c r="F25" s="481"/>
      <c r="G25" s="482"/>
      <c r="H25" s="129"/>
    </row>
    <row r="26" spans="1:8" ht="16.149999999999999" customHeight="1" x14ac:dyDescent="0.35">
      <c r="A26" s="780"/>
      <c r="B26" s="846"/>
      <c r="C26" s="483" t="s">
        <v>71</v>
      </c>
      <c r="D26" s="28" t="s">
        <v>14</v>
      </c>
      <c r="E26" s="21">
        <v>2000</v>
      </c>
      <c r="F26" s="22"/>
      <c r="G26" s="482"/>
    </row>
    <row r="27" spans="1:8" ht="16.149999999999999" customHeight="1" x14ac:dyDescent="0.35">
      <c r="A27" s="780"/>
      <c r="B27" s="846"/>
      <c r="C27" s="480" t="s">
        <v>73</v>
      </c>
      <c r="D27" s="41" t="s">
        <v>14</v>
      </c>
      <c r="E27" s="40">
        <v>2000</v>
      </c>
      <c r="F27" s="42"/>
      <c r="G27" s="482"/>
    </row>
    <row r="28" spans="1:8" ht="16.5" customHeight="1" x14ac:dyDescent="0.35">
      <c r="A28" s="780"/>
      <c r="B28" s="898"/>
      <c r="C28" s="480" t="s">
        <v>108</v>
      </c>
      <c r="D28" s="28" t="s">
        <v>14</v>
      </c>
      <c r="E28" s="21">
        <v>1460</v>
      </c>
      <c r="F28" s="22"/>
      <c r="G28" s="482"/>
    </row>
    <row r="29" spans="1:8" ht="15.5" x14ac:dyDescent="0.35">
      <c r="A29" s="780"/>
      <c r="B29" s="898"/>
      <c r="C29" s="51" t="s">
        <v>434</v>
      </c>
      <c r="D29" s="28" t="s">
        <v>14</v>
      </c>
      <c r="E29" s="21">
        <v>540</v>
      </c>
      <c r="F29" s="22"/>
      <c r="G29" s="482"/>
    </row>
    <row r="30" spans="1:8" ht="16" thickBot="1" x14ac:dyDescent="0.4">
      <c r="A30" s="780"/>
      <c r="B30" s="847"/>
      <c r="C30" s="480" t="s">
        <v>83</v>
      </c>
      <c r="D30" s="41" t="s">
        <v>506</v>
      </c>
      <c r="E30" s="40">
        <v>4</v>
      </c>
      <c r="F30" s="481"/>
      <c r="G30" s="482"/>
    </row>
    <row r="31" spans="1:8" ht="18" thickBot="1" x14ac:dyDescent="0.4">
      <c r="A31" s="780"/>
      <c r="B31" s="270"/>
      <c r="C31" s="108" t="s">
        <v>16</v>
      </c>
      <c r="D31" s="64"/>
      <c r="E31" s="89"/>
      <c r="F31" s="130"/>
      <c r="G31" s="484"/>
    </row>
    <row r="32" spans="1:8" ht="18" thickBot="1" x14ac:dyDescent="0.4">
      <c r="A32" s="515"/>
      <c r="B32" s="522"/>
      <c r="C32" s="901" t="s">
        <v>255</v>
      </c>
      <c r="D32" s="901"/>
      <c r="E32" s="901"/>
      <c r="F32" s="927"/>
      <c r="G32" s="484">
        <f>+G31+G24+G18+G10</f>
        <v>0</v>
      </c>
    </row>
    <row r="33" spans="1:7" ht="18" thickBot="1" x14ac:dyDescent="0.4">
      <c r="A33" s="515"/>
      <c r="B33" s="522"/>
      <c r="C33" s="901" t="s">
        <v>53</v>
      </c>
      <c r="D33" s="901"/>
      <c r="E33" s="901"/>
      <c r="F33" s="927"/>
      <c r="G33" s="484">
        <f>G32*0.1</f>
        <v>0</v>
      </c>
    </row>
    <row r="34" spans="1:7" ht="18" thickBot="1" x14ac:dyDescent="0.4">
      <c r="A34" s="515"/>
      <c r="B34" s="522"/>
      <c r="C34" s="901" t="s">
        <v>54</v>
      </c>
      <c r="D34" s="901"/>
      <c r="E34" s="901"/>
      <c r="F34" s="927"/>
      <c r="G34" s="484">
        <f>G32*0.15</f>
        <v>0</v>
      </c>
    </row>
    <row r="35" spans="1:7" ht="16" thickBot="1" x14ac:dyDescent="0.4">
      <c r="A35" s="111"/>
      <c r="B35" s="35"/>
      <c r="C35" s="903" t="s">
        <v>507</v>
      </c>
      <c r="D35" s="901"/>
      <c r="E35" s="901"/>
      <c r="F35" s="927"/>
      <c r="G35" s="135">
        <f>SUM(G32:G34)</f>
        <v>0</v>
      </c>
    </row>
  </sheetData>
  <mergeCells count="12">
    <mergeCell ref="C32:F32"/>
    <mergeCell ref="C33:F33"/>
    <mergeCell ref="C34:F34"/>
    <mergeCell ref="C35:F35"/>
    <mergeCell ref="A2:G2"/>
    <mergeCell ref="A19:A24"/>
    <mergeCell ref="B19:B24"/>
    <mergeCell ref="A4:A18"/>
    <mergeCell ref="B11:B18"/>
    <mergeCell ref="B4:B10"/>
    <mergeCell ref="A25:A31"/>
    <mergeCell ref="B25:B30"/>
  </mergeCells>
  <pageMargins left="0.7" right="0.7" top="0.75" bottom="0.75" header="0.3" footer="0.3"/>
  <pageSetup scale="4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7"/>
  <sheetViews>
    <sheetView view="pageBreakPreview" topLeftCell="A2" zoomScale="110" zoomScaleNormal="100" zoomScaleSheetLayoutView="110" workbookViewId="0">
      <selection activeCell="C51" sqref="C51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20.1796875" customWidth="1"/>
    <col min="7" max="7" width="26" customWidth="1"/>
    <col min="8" max="8" width="11.54296875" bestFit="1" customWidth="1"/>
  </cols>
  <sheetData>
    <row r="1" spans="1:8" ht="15.75" customHeight="1" thickBot="1" x14ac:dyDescent="0.4"/>
    <row r="2" spans="1:8" ht="20.25" customHeight="1" thickBot="1" x14ac:dyDescent="0.4">
      <c r="A2" s="928" t="s">
        <v>493</v>
      </c>
      <c r="B2" s="929"/>
      <c r="C2" s="929"/>
      <c r="D2" s="929"/>
      <c r="E2" s="929"/>
      <c r="F2" s="929"/>
      <c r="G2" s="930"/>
    </row>
    <row r="3" spans="1:8" ht="39.75" customHeight="1" thickBot="1" x14ac:dyDescent="0.4">
      <c r="A3" s="100" t="s">
        <v>1</v>
      </c>
      <c r="B3" s="101" t="s">
        <v>2</v>
      </c>
      <c r="C3" s="485" t="s">
        <v>3</v>
      </c>
      <c r="D3" s="485" t="s">
        <v>4</v>
      </c>
      <c r="E3" s="485" t="s">
        <v>5</v>
      </c>
      <c r="F3" s="485" t="s">
        <v>6</v>
      </c>
      <c r="G3" s="490" t="s">
        <v>7</v>
      </c>
    </row>
    <row r="4" spans="1:8" ht="15.65" customHeight="1" x14ac:dyDescent="0.35">
      <c r="A4" s="779" t="s">
        <v>508</v>
      </c>
      <c r="B4" s="779" t="s">
        <v>509</v>
      </c>
      <c r="C4" s="106" t="s">
        <v>510</v>
      </c>
      <c r="D4" s="26" t="s">
        <v>11</v>
      </c>
      <c r="E4" s="25">
        <v>2</v>
      </c>
      <c r="F4" s="27"/>
      <c r="G4" s="61"/>
      <c r="H4" s="129"/>
    </row>
    <row r="5" spans="1:8" ht="15.65" customHeight="1" x14ac:dyDescent="0.35">
      <c r="A5" s="780"/>
      <c r="B5" s="780"/>
      <c r="C5" s="48" t="s">
        <v>496</v>
      </c>
      <c r="D5" s="28" t="s">
        <v>14</v>
      </c>
      <c r="E5" s="21">
        <v>3000</v>
      </c>
      <c r="F5" s="22"/>
      <c r="G5" s="23"/>
    </row>
    <row r="6" spans="1:8" ht="15.65" customHeight="1" x14ac:dyDescent="0.35">
      <c r="A6" s="780"/>
      <c r="B6" s="780"/>
      <c r="C6" s="48" t="s">
        <v>71</v>
      </c>
      <c r="D6" s="28" t="s">
        <v>14</v>
      </c>
      <c r="E6" s="21">
        <v>2400</v>
      </c>
      <c r="F6" s="22"/>
      <c r="G6" s="23"/>
    </row>
    <row r="7" spans="1:8" ht="15.65" customHeight="1" x14ac:dyDescent="0.35">
      <c r="A7" s="780"/>
      <c r="B7" s="780"/>
      <c r="C7" s="48" t="s">
        <v>73</v>
      </c>
      <c r="D7" s="28" t="s">
        <v>14</v>
      </c>
      <c r="E7" s="21">
        <v>854</v>
      </c>
      <c r="F7" s="22"/>
      <c r="G7" s="23"/>
    </row>
    <row r="8" spans="1:8" ht="16.149999999999999" customHeight="1" thickBot="1" x14ac:dyDescent="0.4">
      <c r="A8" s="780"/>
      <c r="B8" s="780"/>
      <c r="C8" s="105" t="s">
        <v>13</v>
      </c>
      <c r="D8" s="33" t="s">
        <v>14</v>
      </c>
      <c r="E8" s="32">
        <v>400</v>
      </c>
      <c r="F8" s="34"/>
      <c r="G8" s="62"/>
    </row>
    <row r="9" spans="1:8" ht="16.149999999999999" customHeight="1" thickBot="1" x14ac:dyDescent="0.4">
      <c r="A9" s="781"/>
      <c r="B9" s="781"/>
      <c r="C9" s="133" t="s">
        <v>16</v>
      </c>
      <c r="D9" s="64"/>
      <c r="E9" s="89"/>
      <c r="F9" s="90"/>
      <c r="G9" s="20"/>
    </row>
    <row r="10" spans="1:8" ht="15.65" customHeight="1" x14ac:dyDescent="0.35">
      <c r="A10" s="779" t="s">
        <v>511</v>
      </c>
      <c r="B10" s="845" t="s">
        <v>512</v>
      </c>
      <c r="C10" s="48" t="s">
        <v>496</v>
      </c>
      <c r="D10" s="26" t="s">
        <v>14</v>
      </c>
      <c r="E10" s="25">
        <v>1150</v>
      </c>
      <c r="F10" s="22"/>
      <c r="G10" s="61"/>
      <c r="H10" s="129"/>
    </row>
    <row r="11" spans="1:8" ht="15.65" customHeight="1" x14ac:dyDescent="0.35">
      <c r="A11" s="780"/>
      <c r="B11" s="846"/>
      <c r="C11" s="48" t="s">
        <v>71</v>
      </c>
      <c r="D11" s="41" t="s">
        <v>14</v>
      </c>
      <c r="E11" s="25">
        <v>1150</v>
      </c>
      <c r="F11" s="22"/>
      <c r="G11" s="61"/>
      <c r="H11" s="129"/>
    </row>
    <row r="12" spans="1:8" ht="15.65" customHeight="1" x14ac:dyDescent="0.35">
      <c r="A12" s="780"/>
      <c r="B12" s="846"/>
      <c r="C12" s="48" t="s">
        <v>73</v>
      </c>
      <c r="D12" s="41" t="s">
        <v>14</v>
      </c>
      <c r="E12" s="25">
        <v>1150</v>
      </c>
      <c r="F12" s="22"/>
      <c r="G12" s="61"/>
      <c r="H12" s="129"/>
    </row>
    <row r="13" spans="1:8" ht="16.149999999999999" customHeight="1" thickBot="1" x14ac:dyDescent="0.4">
      <c r="A13" s="780"/>
      <c r="B13" s="846"/>
      <c r="C13" s="105" t="s">
        <v>497</v>
      </c>
      <c r="D13" s="33" t="s">
        <v>11</v>
      </c>
      <c r="E13" s="32">
        <v>3</v>
      </c>
      <c r="F13" s="34"/>
      <c r="G13" s="62"/>
    </row>
    <row r="14" spans="1:8" ht="16.149999999999999" customHeight="1" thickBot="1" x14ac:dyDescent="0.4">
      <c r="A14" s="780"/>
      <c r="B14" s="847"/>
      <c r="C14" s="133" t="s">
        <v>16</v>
      </c>
      <c r="D14" s="17"/>
      <c r="E14" s="18"/>
      <c r="F14" s="19"/>
      <c r="G14" s="20"/>
    </row>
    <row r="15" spans="1:8" ht="15.65" customHeight="1" x14ac:dyDescent="0.35">
      <c r="A15" s="780"/>
      <c r="B15" s="845" t="s">
        <v>513</v>
      </c>
      <c r="C15" s="47" t="s">
        <v>514</v>
      </c>
      <c r="D15" s="26" t="s">
        <v>11</v>
      </c>
      <c r="E15" s="25">
        <v>2</v>
      </c>
      <c r="F15" s="27"/>
      <c r="G15" s="61"/>
      <c r="H15" s="129"/>
    </row>
    <row r="16" spans="1:8" ht="15.65" customHeight="1" x14ac:dyDescent="0.35">
      <c r="A16" s="780"/>
      <c r="B16" s="846"/>
      <c r="C16" s="48" t="s">
        <v>496</v>
      </c>
      <c r="D16" s="41" t="s">
        <v>14</v>
      </c>
      <c r="E16" s="40">
        <v>1000</v>
      </c>
      <c r="F16" s="22"/>
      <c r="G16" s="96"/>
      <c r="H16" s="129"/>
    </row>
    <row r="17" spans="1:8" ht="15.65" customHeight="1" x14ac:dyDescent="0.35">
      <c r="A17" s="780"/>
      <c r="B17" s="846"/>
      <c r="C17" s="48" t="s">
        <v>71</v>
      </c>
      <c r="D17" s="41" t="s">
        <v>14</v>
      </c>
      <c r="E17" s="40">
        <v>1000</v>
      </c>
      <c r="F17" s="22"/>
      <c r="G17" s="96"/>
      <c r="H17" s="129"/>
    </row>
    <row r="18" spans="1:8" ht="16.149999999999999" customHeight="1" thickBot="1" x14ac:dyDescent="0.4">
      <c r="A18" s="780"/>
      <c r="B18" s="846"/>
      <c r="C18" s="48" t="s">
        <v>73</v>
      </c>
      <c r="D18" s="33" t="s">
        <v>14</v>
      </c>
      <c r="E18" s="40">
        <v>1000</v>
      </c>
      <c r="F18" s="22"/>
      <c r="G18" s="96"/>
    </row>
    <row r="19" spans="1:8" ht="16.149999999999999" customHeight="1" thickBot="1" x14ac:dyDescent="0.4">
      <c r="A19" s="780"/>
      <c r="B19" s="847"/>
      <c r="C19" s="133" t="s">
        <v>16</v>
      </c>
      <c r="D19" s="108"/>
      <c r="E19" s="89"/>
      <c r="F19" s="90"/>
      <c r="G19" s="20"/>
    </row>
    <row r="20" spans="1:8" ht="16.149999999999999" customHeight="1" x14ac:dyDescent="0.35">
      <c r="A20" s="780"/>
      <c r="B20" s="779" t="s">
        <v>515</v>
      </c>
      <c r="C20" s="48" t="s">
        <v>496</v>
      </c>
      <c r="D20" s="26" t="s">
        <v>14</v>
      </c>
      <c r="E20" s="25">
        <v>2000</v>
      </c>
      <c r="F20" s="22"/>
      <c r="G20" s="96"/>
    </row>
    <row r="21" spans="1:8" ht="16.149999999999999" customHeight="1" x14ac:dyDescent="0.35">
      <c r="A21" s="780"/>
      <c r="B21" s="780"/>
      <c r="C21" s="48" t="s">
        <v>71</v>
      </c>
      <c r="D21" s="28" t="s">
        <v>14</v>
      </c>
      <c r="E21" s="25">
        <v>2000</v>
      </c>
      <c r="F21" s="22"/>
      <c r="G21" s="96"/>
    </row>
    <row r="22" spans="1:8" ht="16.149999999999999" customHeight="1" thickBot="1" x14ac:dyDescent="0.4">
      <c r="A22" s="780"/>
      <c r="B22" s="780"/>
      <c r="C22" s="48" t="s">
        <v>73</v>
      </c>
      <c r="D22" s="41" t="s">
        <v>14</v>
      </c>
      <c r="E22" s="25">
        <v>2000</v>
      </c>
      <c r="F22" s="22"/>
      <c r="G22" s="96"/>
    </row>
    <row r="23" spans="1:8" ht="16.149999999999999" customHeight="1" thickBot="1" x14ac:dyDescent="0.4">
      <c r="A23" s="780"/>
      <c r="B23" s="781"/>
      <c r="C23" s="29" t="s">
        <v>16</v>
      </c>
      <c r="D23" s="64"/>
      <c r="E23" s="89"/>
      <c r="F23" s="90"/>
      <c r="G23" s="20"/>
    </row>
    <row r="24" spans="1:8" ht="15.65" customHeight="1" x14ac:dyDescent="0.35">
      <c r="A24" s="780"/>
      <c r="B24" s="845" t="s">
        <v>516</v>
      </c>
      <c r="C24" s="48" t="s">
        <v>496</v>
      </c>
      <c r="D24" s="26" t="s">
        <v>14</v>
      </c>
      <c r="E24" s="25">
        <v>1800</v>
      </c>
      <c r="F24" s="22"/>
      <c r="G24" s="61"/>
      <c r="H24" s="129"/>
    </row>
    <row r="25" spans="1:8" ht="15.65" customHeight="1" x14ac:dyDescent="0.35">
      <c r="A25" s="780"/>
      <c r="B25" s="846"/>
      <c r="C25" s="48" t="s">
        <v>71</v>
      </c>
      <c r="D25" s="28" t="s">
        <v>14</v>
      </c>
      <c r="E25" s="25">
        <v>1800</v>
      </c>
      <c r="F25" s="22"/>
      <c r="G25" s="61"/>
      <c r="H25" s="129"/>
    </row>
    <row r="26" spans="1:8" ht="15.65" customHeight="1" x14ac:dyDescent="0.35">
      <c r="A26" s="780"/>
      <c r="B26" s="846"/>
      <c r="C26" s="48" t="s">
        <v>73</v>
      </c>
      <c r="D26" s="41" t="s">
        <v>14</v>
      </c>
      <c r="E26" s="25">
        <v>1800</v>
      </c>
      <c r="F26" s="22"/>
      <c r="G26" s="61"/>
      <c r="H26" s="129"/>
    </row>
    <row r="27" spans="1:8" ht="16.149999999999999" customHeight="1" thickBot="1" x14ac:dyDescent="0.4">
      <c r="A27" s="780"/>
      <c r="B27" s="846"/>
      <c r="C27" s="105" t="s">
        <v>497</v>
      </c>
      <c r="D27" s="33" t="s">
        <v>11</v>
      </c>
      <c r="E27" s="32">
        <v>3</v>
      </c>
      <c r="F27" s="34"/>
      <c r="G27" s="62"/>
    </row>
    <row r="28" spans="1:8" ht="16.149999999999999" customHeight="1" thickBot="1" x14ac:dyDescent="0.4">
      <c r="A28" s="780"/>
      <c r="B28" s="847"/>
      <c r="C28" s="29" t="s">
        <v>16</v>
      </c>
      <c r="D28" s="64"/>
      <c r="E28" s="89"/>
      <c r="F28" s="90"/>
      <c r="G28" s="20"/>
    </row>
    <row r="29" spans="1:8" ht="15.65" customHeight="1" x14ac:dyDescent="0.35">
      <c r="A29" s="780"/>
      <c r="B29" s="845" t="s">
        <v>517</v>
      </c>
      <c r="C29" s="106" t="s">
        <v>514</v>
      </c>
      <c r="D29" s="26" t="s">
        <v>11</v>
      </c>
      <c r="E29" s="25">
        <v>2</v>
      </c>
      <c r="F29" s="27"/>
      <c r="G29" s="61"/>
      <c r="H29" s="129"/>
    </row>
    <row r="30" spans="1:8" ht="15.65" customHeight="1" x14ac:dyDescent="0.35">
      <c r="A30" s="780"/>
      <c r="B30" s="846"/>
      <c r="C30" s="48" t="s">
        <v>496</v>
      </c>
      <c r="D30" s="26" t="s">
        <v>14</v>
      </c>
      <c r="E30" s="25">
        <v>1100</v>
      </c>
      <c r="F30" s="22"/>
      <c r="G30" s="62"/>
      <c r="H30" s="129"/>
    </row>
    <row r="31" spans="1:8" ht="15.65" customHeight="1" x14ac:dyDescent="0.35">
      <c r="A31" s="780"/>
      <c r="B31" s="846"/>
      <c r="C31" s="48" t="s">
        <v>71</v>
      </c>
      <c r="D31" s="28" t="s">
        <v>14</v>
      </c>
      <c r="E31" s="25">
        <v>1100</v>
      </c>
      <c r="F31" s="22"/>
      <c r="G31" s="62"/>
      <c r="H31" s="129"/>
    </row>
    <row r="32" spans="1:8" ht="16.149999999999999" customHeight="1" thickBot="1" x14ac:dyDescent="0.4">
      <c r="A32" s="780"/>
      <c r="B32" s="846"/>
      <c r="C32" s="48" t="s">
        <v>73</v>
      </c>
      <c r="D32" s="41" t="s">
        <v>14</v>
      </c>
      <c r="E32" s="25">
        <v>1100</v>
      </c>
      <c r="F32" s="22"/>
      <c r="G32" s="62"/>
    </row>
    <row r="33" spans="1:8" ht="16.149999999999999" customHeight="1" thickBot="1" x14ac:dyDescent="0.4">
      <c r="A33" s="780"/>
      <c r="B33" s="847"/>
      <c r="C33" s="29" t="s">
        <v>16</v>
      </c>
      <c r="D33" s="64"/>
      <c r="E33" s="89"/>
      <c r="F33" s="90"/>
      <c r="G33" s="20"/>
    </row>
    <row r="34" spans="1:8" ht="15.65" customHeight="1" x14ac:dyDescent="0.35">
      <c r="A34" s="780"/>
      <c r="B34" s="845" t="s">
        <v>518</v>
      </c>
      <c r="C34" s="48" t="s">
        <v>496</v>
      </c>
      <c r="D34" s="26" t="s">
        <v>14</v>
      </c>
      <c r="E34" s="25">
        <v>900</v>
      </c>
      <c r="F34" s="22"/>
      <c r="G34" s="61"/>
      <c r="H34" s="129"/>
    </row>
    <row r="35" spans="1:8" ht="15.65" customHeight="1" x14ac:dyDescent="0.35">
      <c r="A35" s="780"/>
      <c r="B35" s="846"/>
      <c r="C35" s="48" t="s">
        <v>71</v>
      </c>
      <c r="D35" s="28" t="s">
        <v>14</v>
      </c>
      <c r="E35" s="25">
        <v>900</v>
      </c>
      <c r="F35" s="22"/>
      <c r="G35" s="61"/>
      <c r="H35" s="129"/>
    </row>
    <row r="36" spans="1:8" ht="15.65" customHeight="1" x14ac:dyDescent="0.35">
      <c r="A36" s="780"/>
      <c r="B36" s="846"/>
      <c r="C36" s="48" t="s">
        <v>73</v>
      </c>
      <c r="D36" s="41" t="s">
        <v>14</v>
      </c>
      <c r="E36" s="25">
        <v>900</v>
      </c>
      <c r="F36" s="22"/>
      <c r="G36" s="61"/>
      <c r="H36" s="129"/>
    </row>
    <row r="37" spans="1:8" ht="16.149999999999999" customHeight="1" thickBot="1" x14ac:dyDescent="0.4">
      <c r="A37" s="780"/>
      <c r="B37" s="846"/>
      <c r="C37" s="105" t="s">
        <v>497</v>
      </c>
      <c r="D37" s="33" t="s">
        <v>11</v>
      </c>
      <c r="E37" s="32">
        <v>2</v>
      </c>
      <c r="F37" s="34"/>
      <c r="G37" s="62"/>
    </row>
    <row r="38" spans="1:8" ht="16.149999999999999" customHeight="1" thickBot="1" x14ac:dyDescent="0.4">
      <c r="A38" s="780"/>
      <c r="B38" s="847"/>
      <c r="C38" s="29" t="s">
        <v>16</v>
      </c>
      <c r="D38" s="64"/>
      <c r="E38" s="89"/>
      <c r="F38" s="90"/>
      <c r="G38" s="20"/>
    </row>
    <row r="39" spans="1:8" ht="15.65" customHeight="1" x14ac:dyDescent="0.35">
      <c r="A39" s="780"/>
      <c r="B39" s="845" t="s">
        <v>519</v>
      </c>
      <c r="C39" s="106" t="s">
        <v>514</v>
      </c>
      <c r="D39" s="26" t="s">
        <v>11</v>
      </c>
      <c r="E39" s="25">
        <v>1</v>
      </c>
      <c r="F39" s="27"/>
      <c r="G39" s="61"/>
      <c r="H39" s="129"/>
    </row>
    <row r="40" spans="1:8" ht="15.65" customHeight="1" x14ac:dyDescent="0.35">
      <c r="A40" s="780"/>
      <c r="B40" s="846"/>
      <c r="C40" s="48" t="s">
        <v>496</v>
      </c>
      <c r="D40" s="26" t="s">
        <v>14</v>
      </c>
      <c r="E40" s="25">
        <v>1150</v>
      </c>
      <c r="F40" s="22"/>
      <c r="G40" s="62"/>
      <c r="H40" s="129"/>
    </row>
    <row r="41" spans="1:8" ht="15.65" customHeight="1" x14ac:dyDescent="0.35">
      <c r="A41" s="780"/>
      <c r="B41" s="846"/>
      <c r="C41" s="48" t="s">
        <v>71</v>
      </c>
      <c r="D41" s="28" t="s">
        <v>14</v>
      </c>
      <c r="E41" s="25">
        <v>1150</v>
      </c>
      <c r="F41" s="22"/>
      <c r="G41" s="62"/>
      <c r="H41" s="129"/>
    </row>
    <row r="42" spans="1:8" ht="16.149999999999999" customHeight="1" thickBot="1" x14ac:dyDescent="0.4">
      <c r="A42" s="780"/>
      <c r="B42" s="846"/>
      <c r="C42" s="48" t="s">
        <v>73</v>
      </c>
      <c r="D42" s="41" t="s">
        <v>14</v>
      </c>
      <c r="E42" s="25">
        <v>1150</v>
      </c>
      <c r="F42" s="22"/>
      <c r="G42" s="62"/>
    </row>
    <row r="43" spans="1:8" ht="16.149999999999999" customHeight="1" thickBot="1" x14ac:dyDescent="0.4">
      <c r="A43" s="780"/>
      <c r="B43" s="847"/>
      <c r="C43" s="29" t="s">
        <v>16</v>
      </c>
      <c r="D43" s="64"/>
      <c r="E43" s="89"/>
      <c r="F43" s="90"/>
      <c r="G43" s="20"/>
    </row>
    <row r="44" spans="1:8" ht="15.65" customHeight="1" x14ac:dyDescent="0.35">
      <c r="A44" s="780"/>
      <c r="B44" s="931" t="s">
        <v>520</v>
      </c>
      <c r="C44" s="106" t="s">
        <v>514</v>
      </c>
      <c r="D44" s="26" t="s">
        <v>11</v>
      </c>
      <c r="E44" s="25">
        <v>1</v>
      </c>
      <c r="F44" s="27"/>
      <c r="G44" s="61"/>
      <c r="H44" s="129"/>
    </row>
    <row r="45" spans="1:8" ht="15.65" customHeight="1" x14ac:dyDescent="0.35">
      <c r="A45" s="780"/>
      <c r="B45" s="932"/>
      <c r="C45" s="48" t="s">
        <v>496</v>
      </c>
      <c r="D45" s="26" t="s">
        <v>14</v>
      </c>
      <c r="E45" s="25">
        <v>950</v>
      </c>
      <c r="F45" s="22"/>
      <c r="G45" s="62"/>
      <c r="H45" s="129"/>
    </row>
    <row r="46" spans="1:8" ht="15.65" customHeight="1" x14ac:dyDescent="0.35">
      <c r="A46" s="780"/>
      <c r="B46" s="932"/>
      <c r="C46" s="48" t="s">
        <v>71</v>
      </c>
      <c r="D46" s="28" t="s">
        <v>14</v>
      </c>
      <c r="E46" s="25">
        <v>950</v>
      </c>
      <c r="F46" s="22"/>
      <c r="G46" s="62"/>
      <c r="H46" s="129"/>
    </row>
    <row r="47" spans="1:8" ht="16.149999999999999" customHeight="1" thickBot="1" x14ac:dyDescent="0.4">
      <c r="A47" s="780"/>
      <c r="B47" s="932"/>
      <c r="C47" s="48" t="s">
        <v>73</v>
      </c>
      <c r="D47" s="41" t="s">
        <v>14</v>
      </c>
      <c r="E47" s="25">
        <v>950</v>
      </c>
      <c r="F47" s="22"/>
      <c r="G47" s="62"/>
    </row>
    <row r="48" spans="1:8" ht="16.149999999999999" customHeight="1" thickBot="1" x14ac:dyDescent="0.4">
      <c r="A48" s="780"/>
      <c r="B48" s="933"/>
      <c r="C48" s="29" t="s">
        <v>16</v>
      </c>
      <c r="D48" s="64"/>
      <c r="E48" s="89"/>
      <c r="F48" s="90"/>
      <c r="G48" s="20"/>
    </row>
    <row r="49" spans="1:7" ht="16" thickBot="1" x14ac:dyDescent="0.4">
      <c r="A49" s="780"/>
      <c r="B49" s="845" t="s">
        <v>521</v>
      </c>
      <c r="C49" s="48" t="s">
        <v>496</v>
      </c>
      <c r="D49" s="26" t="s">
        <v>14</v>
      </c>
      <c r="E49" s="25">
        <v>700</v>
      </c>
      <c r="F49" s="22"/>
      <c r="G49" s="342"/>
    </row>
    <row r="50" spans="1:7" ht="16" thickBot="1" x14ac:dyDescent="0.4">
      <c r="A50" s="780"/>
      <c r="B50" s="846"/>
      <c r="C50" s="48" t="s">
        <v>71</v>
      </c>
      <c r="D50" s="28" t="s">
        <v>14</v>
      </c>
      <c r="E50" s="25">
        <v>700</v>
      </c>
      <c r="F50" s="22"/>
      <c r="G50" s="342"/>
    </row>
    <row r="51" spans="1:7" ht="15.5" x14ac:dyDescent="0.35">
      <c r="A51" s="780"/>
      <c r="B51" s="846"/>
      <c r="C51" s="48" t="s">
        <v>73</v>
      </c>
      <c r="D51" s="41" t="s">
        <v>14</v>
      </c>
      <c r="E51" s="25">
        <v>700</v>
      </c>
      <c r="F51" s="22"/>
      <c r="G51" s="342"/>
    </row>
    <row r="52" spans="1:7" ht="16" thickBot="1" x14ac:dyDescent="0.4">
      <c r="A52" s="780"/>
      <c r="B52" s="846"/>
      <c r="C52" s="45" t="s">
        <v>13</v>
      </c>
      <c r="D52" s="37" t="s">
        <v>14</v>
      </c>
      <c r="E52" s="12">
        <v>200</v>
      </c>
      <c r="F52" s="13"/>
      <c r="G52" s="14"/>
    </row>
    <row r="53" spans="1:7" ht="16" thickBot="1" x14ac:dyDescent="0.4">
      <c r="A53" s="781"/>
      <c r="B53" s="847"/>
      <c r="C53" s="29" t="s">
        <v>16</v>
      </c>
      <c r="D53" s="64"/>
      <c r="E53" s="89"/>
      <c r="F53" s="90"/>
      <c r="G53" s="20"/>
    </row>
    <row r="54" spans="1:7" ht="18" thickBot="1" x14ac:dyDescent="0.4">
      <c r="A54" s="516"/>
      <c r="B54" s="271"/>
      <c r="C54" s="901" t="s">
        <v>255</v>
      </c>
      <c r="D54" s="901"/>
      <c r="E54" s="901"/>
      <c r="F54" s="927"/>
      <c r="G54" s="20">
        <f>+G53+G48+G43+G38+G33+G28+G23+G19+G14+G9</f>
        <v>0</v>
      </c>
    </row>
    <row r="55" spans="1:7" ht="18" thickBot="1" x14ac:dyDescent="0.4">
      <c r="A55" s="516"/>
      <c r="B55" s="271"/>
      <c r="C55" s="901" t="s">
        <v>53</v>
      </c>
      <c r="D55" s="901"/>
      <c r="E55" s="901"/>
      <c r="F55" s="927"/>
      <c r="G55" s="20">
        <f>G54*0.1</f>
        <v>0</v>
      </c>
    </row>
    <row r="56" spans="1:7" ht="18" thickBot="1" x14ac:dyDescent="0.4">
      <c r="A56" s="516"/>
      <c r="B56" s="271"/>
      <c r="C56" s="901" t="s">
        <v>54</v>
      </c>
      <c r="D56" s="901"/>
      <c r="E56" s="901"/>
      <c r="F56" s="927"/>
      <c r="G56" s="20">
        <f>G54*0.15</f>
        <v>0</v>
      </c>
    </row>
    <row r="57" spans="1:7" ht="16" thickBot="1" x14ac:dyDescent="0.4">
      <c r="A57" s="111"/>
      <c r="B57" s="35"/>
      <c r="C57" s="903" t="s">
        <v>142</v>
      </c>
      <c r="D57" s="901"/>
      <c r="E57" s="901"/>
      <c r="F57" s="927"/>
      <c r="G57" s="135">
        <f>SUM(G54:G56)</f>
        <v>0</v>
      </c>
    </row>
  </sheetData>
  <mergeCells count="17">
    <mergeCell ref="C57:F57"/>
    <mergeCell ref="B44:B48"/>
    <mergeCell ref="B49:B53"/>
    <mergeCell ref="C54:F54"/>
    <mergeCell ref="C55:F55"/>
    <mergeCell ref="C56:F56"/>
    <mergeCell ref="A2:G2"/>
    <mergeCell ref="A4:A9"/>
    <mergeCell ref="B4:B9"/>
    <mergeCell ref="A10:A53"/>
    <mergeCell ref="B10:B14"/>
    <mergeCell ref="B15:B19"/>
    <mergeCell ref="B20:B23"/>
    <mergeCell ref="B24:B28"/>
    <mergeCell ref="B29:B33"/>
    <mergeCell ref="B34:B38"/>
    <mergeCell ref="B39:B43"/>
  </mergeCells>
  <pageMargins left="0.7" right="0.7" top="0.75" bottom="0.75" header="0.3" footer="0.3"/>
  <pageSetup scale="4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01"/>
  <sheetViews>
    <sheetView view="pageBreakPreview" topLeftCell="A94" zoomScaleNormal="100" zoomScaleSheetLayoutView="100" workbookViewId="0">
      <selection activeCell="C80" sqref="C80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69.26953125" customWidth="1"/>
    <col min="4" max="4" width="12.1796875" bestFit="1" customWidth="1"/>
    <col min="5" max="5" width="9.7265625" bestFit="1" customWidth="1"/>
    <col min="6" max="6" width="16.453125" bestFit="1" customWidth="1"/>
    <col min="7" max="7" width="17.26953125" customWidth="1"/>
    <col min="9" max="9" width="12.26953125" bestFit="1" customWidth="1"/>
  </cols>
  <sheetData>
    <row r="1" spans="1:9" ht="20.25" customHeight="1" thickBot="1" x14ac:dyDescent="0.45">
      <c r="A1" s="745"/>
      <c r="B1" s="745"/>
      <c r="C1" s="745"/>
      <c r="D1" s="745"/>
      <c r="E1" s="745"/>
      <c r="F1" s="745"/>
      <c r="G1" s="745"/>
    </row>
    <row r="2" spans="1:9" ht="20.25" customHeight="1" thickBot="1" x14ac:dyDescent="0.45">
      <c r="A2" s="756" t="s">
        <v>522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customHeight="1" thickBot="1" x14ac:dyDescent="0.4">
      <c r="A4" s="747"/>
      <c r="B4" s="937"/>
      <c r="C4" s="938"/>
      <c r="D4" s="938"/>
      <c r="E4" s="938"/>
      <c r="F4" s="939"/>
      <c r="G4" s="940"/>
    </row>
    <row r="5" spans="1:9" ht="15.5" x14ac:dyDescent="0.35">
      <c r="A5" s="46"/>
      <c r="B5" s="944" t="s">
        <v>523</v>
      </c>
      <c r="C5" s="265" t="s">
        <v>524</v>
      </c>
      <c r="D5" s="403" t="s">
        <v>11</v>
      </c>
      <c r="E5" s="404">
        <v>1</v>
      </c>
      <c r="F5" s="405"/>
      <c r="G5" s="406"/>
    </row>
    <row r="6" spans="1:9" ht="15.5" x14ac:dyDescent="0.35">
      <c r="A6" s="46"/>
      <c r="B6" s="945"/>
      <c r="C6" s="407" t="s">
        <v>441</v>
      </c>
      <c r="D6" s="8" t="s">
        <v>11</v>
      </c>
      <c r="E6" s="2">
        <v>2</v>
      </c>
      <c r="F6" s="3"/>
      <c r="G6" s="4"/>
    </row>
    <row r="7" spans="1:9" ht="16" thickBot="1" x14ac:dyDescent="0.4">
      <c r="A7" s="46"/>
      <c r="B7" s="945"/>
      <c r="C7" s="408" t="s">
        <v>525</v>
      </c>
      <c r="D7" s="409" t="s">
        <v>11</v>
      </c>
      <c r="E7" s="410">
        <v>3</v>
      </c>
      <c r="F7" s="411"/>
      <c r="G7" s="412"/>
    </row>
    <row r="8" spans="1:9" ht="16" thickBot="1" x14ac:dyDescent="0.4">
      <c r="A8" s="46"/>
      <c r="B8" s="946"/>
      <c r="C8" s="413" t="s">
        <v>16</v>
      </c>
      <c r="D8" s="414"/>
      <c r="E8" s="415"/>
      <c r="F8" s="416"/>
      <c r="G8" s="417"/>
    </row>
    <row r="9" spans="1:9" ht="15.5" x14ac:dyDescent="0.35">
      <c r="A9" s="46"/>
      <c r="B9" s="947" t="s">
        <v>526</v>
      </c>
      <c r="C9" s="418" t="s">
        <v>524</v>
      </c>
      <c r="D9" s="403" t="s">
        <v>11</v>
      </c>
      <c r="E9" s="404">
        <v>1</v>
      </c>
      <c r="F9" s="419"/>
      <c r="G9" s="406"/>
    </row>
    <row r="10" spans="1:9" ht="16" thickBot="1" x14ac:dyDescent="0.4">
      <c r="A10" s="46"/>
      <c r="B10" s="948"/>
      <c r="C10" s="420" t="s">
        <v>525</v>
      </c>
      <c r="D10" s="421" t="s">
        <v>11</v>
      </c>
      <c r="E10" s="422">
        <v>1</v>
      </c>
      <c r="F10" s="411"/>
      <c r="G10" s="423"/>
    </row>
    <row r="11" spans="1:9" ht="16" thickBot="1" x14ac:dyDescent="0.4">
      <c r="A11" s="46"/>
      <c r="B11" s="949"/>
      <c r="C11" s="413" t="s">
        <v>16</v>
      </c>
      <c r="D11" s="424"/>
      <c r="E11" s="425"/>
      <c r="F11" s="416"/>
      <c r="G11" s="426"/>
    </row>
    <row r="12" spans="1:9" ht="15.5" x14ac:dyDescent="0.35">
      <c r="A12" s="46"/>
      <c r="B12" s="945" t="s">
        <v>527</v>
      </c>
      <c r="C12" s="427" t="s">
        <v>528</v>
      </c>
      <c r="D12" s="428" t="s">
        <v>11</v>
      </c>
      <c r="E12" s="429">
        <v>2</v>
      </c>
      <c r="F12" s="430"/>
      <c r="G12" s="431"/>
    </row>
    <row r="13" spans="1:9" ht="15.5" x14ac:dyDescent="0.35">
      <c r="A13" s="46"/>
      <c r="B13" s="945"/>
      <c r="C13" s="432" t="s">
        <v>529</v>
      </c>
      <c r="D13" s="433" t="s">
        <v>11</v>
      </c>
      <c r="E13" s="434">
        <v>42</v>
      </c>
      <c r="F13" s="435"/>
      <c r="G13" s="436"/>
    </row>
    <row r="14" spans="1:9" ht="15.5" x14ac:dyDescent="0.35">
      <c r="A14" s="46"/>
      <c r="B14" s="945"/>
      <c r="C14" s="432" t="s">
        <v>530</v>
      </c>
      <c r="D14" s="433" t="s">
        <v>11</v>
      </c>
      <c r="E14" s="434">
        <v>1</v>
      </c>
      <c r="F14" s="437"/>
      <c r="G14" s="436"/>
    </row>
    <row r="15" spans="1:9" ht="16.5" x14ac:dyDescent="0.35">
      <c r="A15" s="46"/>
      <c r="B15" s="945"/>
      <c r="C15" s="432" t="s">
        <v>531</v>
      </c>
      <c r="D15" s="433" t="s">
        <v>11</v>
      </c>
      <c r="E15" s="434">
        <v>1</v>
      </c>
      <c r="F15" s="437"/>
      <c r="G15" s="436"/>
    </row>
    <row r="16" spans="1:9" ht="16" thickBot="1" x14ac:dyDescent="0.4">
      <c r="A16" s="46"/>
      <c r="B16" s="945"/>
      <c r="C16" s="438" t="s">
        <v>532</v>
      </c>
      <c r="D16" s="421" t="s">
        <v>533</v>
      </c>
      <c r="E16" s="422">
        <v>5</v>
      </c>
      <c r="F16" s="166"/>
      <c r="G16" s="439"/>
    </row>
    <row r="17" spans="1:7" ht="16" thickBot="1" x14ac:dyDescent="0.4">
      <c r="A17" s="46"/>
      <c r="B17" s="946"/>
      <c r="C17" s="440" t="s">
        <v>16</v>
      </c>
      <c r="D17" s="441"/>
      <c r="E17" s="442"/>
      <c r="F17" s="443"/>
      <c r="G17" s="417"/>
    </row>
    <row r="18" spans="1:7" ht="15.5" x14ac:dyDescent="0.35">
      <c r="A18" s="46"/>
      <c r="B18" s="953" t="s">
        <v>534</v>
      </c>
      <c r="C18" s="444" t="s">
        <v>535</v>
      </c>
      <c r="D18" s="155" t="s">
        <v>11</v>
      </c>
      <c r="E18" s="155">
        <v>1</v>
      </c>
      <c r="F18" s="430"/>
      <c r="G18" s="431"/>
    </row>
    <row r="19" spans="1:7" ht="15.5" x14ac:dyDescent="0.35">
      <c r="A19" s="46"/>
      <c r="B19" s="954"/>
      <c r="C19" s="156" t="s">
        <v>536</v>
      </c>
      <c r="D19" s="157" t="s">
        <v>14</v>
      </c>
      <c r="E19" s="157">
        <v>70</v>
      </c>
      <c r="F19" s="435"/>
      <c r="G19" s="436"/>
    </row>
    <row r="20" spans="1:7" ht="15.5" x14ac:dyDescent="0.35">
      <c r="A20" s="46"/>
      <c r="B20" s="954"/>
      <c r="C20" s="156" t="s">
        <v>13</v>
      </c>
      <c r="D20" s="157" t="s">
        <v>14</v>
      </c>
      <c r="E20" s="157">
        <v>50</v>
      </c>
      <c r="F20" s="435"/>
      <c r="G20" s="436"/>
    </row>
    <row r="21" spans="1:7" ht="15.5" x14ac:dyDescent="0.35">
      <c r="A21" s="46"/>
      <c r="B21" s="954"/>
      <c r="C21" s="156" t="s">
        <v>71</v>
      </c>
      <c r="D21" s="157" t="s">
        <v>14</v>
      </c>
      <c r="E21" s="157">
        <v>20</v>
      </c>
      <c r="F21" s="435"/>
      <c r="G21" s="436"/>
    </row>
    <row r="22" spans="1:7" ht="15.5" x14ac:dyDescent="0.35">
      <c r="A22" s="46"/>
      <c r="B22" s="954"/>
      <c r="C22" s="156" t="s">
        <v>73</v>
      </c>
      <c r="D22" s="157" t="s">
        <v>14</v>
      </c>
      <c r="E22" s="157">
        <v>20</v>
      </c>
      <c r="F22" s="435"/>
      <c r="G22" s="436"/>
    </row>
    <row r="23" spans="1:7" ht="15.5" x14ac:dyDescent="0.35">
      <c r="A23" s="46"/>
      <c r="B23" s="954"/>
      <c r="C23" s="156" t="s">
        <v>525</v>
      </c>
      <c r="D23" s="157" t="s">
        <v>11</v>
      </c>
      <c r="E23" s="157">
        <v>2</v>
      </c>
      <c r="F23" s="435"/>
      <c r="G23" s="436"/>
    </row>
    <row r="24" spans="1:7" ht="16" thickBot="1" x14ac:dyDescent="0.4">
      <c r="A24" s="46"/>
      <c r="B24" s="954"/>
      <c r="C24" s="158" t="s">
        <v>537</v>
      </c>
      <c r="D24" s="159" t="s">
        <v>11</v>
      </c>
      <c r="E24" s="159">
        <v>1</v>
      </c>
      <c r="F24" s="166"/>
      <c r="G24" s="439"/>
    </row>
    <row r="25" spans="1:7" ht="16" thickBot="1" x14ac:dyDescent="0.4">
      <c r="A25" s="46"/>
      <c r="B25" s="955"/>
      <c r="C25" s="440" t="s">
        <v>16</v>
      </c>
      <c r="D25" s="441"/>
      <c r="E25" s="442"/>
      <c r="F25" s="443"/>
      <c r="G25" s="417"/>
    </row>
    <row r="26" spans="1:7" ht="15.5" x14ac:dyDescent="0.35">
      <c r="A26" s="46"/>
      <c r="B26" s="738" t="s">
        <v>538</v>
      </c>
      <c r="C26" s="161" t="s">
        <v>470</v>
      </c>
      <c r="D26" s="403" t="s">
        <v>11</v>
      </c>
      <c r="E26" s="162">
        <v>2</v>
      </c>
      <c r="F26" s="163"/>
      <c r="G26" s="445"/>
    </row>
    <row r="27" spans="1:7" ht="16" thickBot="1" x14ac:dyDescent="0.4">
      <c r="A27" s="46"/>
      <c r="B27" s="739"/>
      <c r="C27" s="438" t="s">
        <v>441</v>
      </c>
      <c r="D27" s="409" t="s">
        <v>11</v>
      </c>
      <c r="E27" s="165">
        <v>2</v>
      </c>
      <c r="F27" s="166"/>
      <c r="G27" s="423"/>
    </row>
    <row r="28" spans="1:7" ht="16" thickBot="1" x14ac:dyDescent="0.4">
      <c r="A28" s="46"/>
      <c r="B28" s="740"/>
      <c r="C28" s="440" t="s">
        <v>16</v>
      </c>
      <c r="D28" s="441"/>
      <c r="E28" s="442"/>
      <c r="F28" s="443"/>
      <c r="G28" s="417"/>
    </row>
    <row r="29" spans="1:7" ht="15.5" x14ac:dyDescent="0.35">
      <c r="A29" s="46"/>
      <c r="B29" s="950" t="s">
        <v>539</v>
      </c>
      <c r="C29" s="265" t="s">
        <v>540</v>
      </c>
      <c r="D29" s="446" t="s">
        <v>14</v>
      </c>
      <c r="E29" s="404">
        <v>12</v>
      </c>
      <c r="F29" s="419"/>
      <c r="G29" s="419"/>
    </row>
    <row r="30" spans="1:7" ht="16" thickBot="1" x14ac:dyDescent="0.4">
      <c r="A30" s="46"/>
      <c r="B30" s="951"/>
      <c r="C30" s="447" t="s">
        <v>13</v>
      </c>
      <c r="D30" s="448" t="s">
        <v>14</v>
      </c>
      <c r="E30" s="449">
        <v>12</v>
      </c>
      <c r="F30" s="450"/>
      <c r="G30" s="450"/>
    </row>
    <row r="31" spans="1:7" ht="16" thickBot="1" x14ac:dyDescent="0.4">
      <c r="A31" s="46"/>
      <c r="B31" s="952"/>
      <c r="C31" s="440" t="s">
        <v>16</v>
      </c>
      <c r="D31" s="424"/>
      <c r="E31" s="415"/>
      <c r="F31" s="416"/>
      <c r="G31" s="417"/>
    </row>
    <row r="32" spans="1:7" ht="15.5" x14ac:dyDescent="0.35">
      <c r="A32" s="46"/>
      <c r="B32" s="950" t="s">
        <v>541</v>
      </c>
      <c r="C32" s="451" t="s">
        <v>542</v>
      </c>
      <c r="D32" s="446" t="s">
        <v>11</v>
      </c>
      <c r="E32" s="404">
        <v>1</v>
      </c>
      <c r="F32" s="419"/>
      <c r="G32" s="419"/>
    </row>
    <row r="33" spans="1:7" ht="16" thickBot="1" x14ac:dyDescent="0.4">
      <c r="A33" s="46"/>
      <c r="B33" s="951"/>
      <c r="C33" s="452" t="s">
        <v>525</v>
      </c>
      <c r="D33" s="448" t="s">
        <v>11</v>
      </c>
      <c r="E33" s="449">
        <v>1</v>
      </c>
      <c r="F33" s="450"/>
      <c r="G33" s="450"/>
    </row>
    <row r="34" spans="1:7" ht="16" thickBot="1" x14ac:dyDescent="0.4">
      <c r="A34" s="46"/>
      <c r="B34" s="951"/>
      <c r="C34" s="440" t="s">
        <v>16</v>
      </c>
      <c r="D34" s="424"/>
      <c r="E34" s="415"/>
      <c r="F34" s="416"/>
      <c r="G34" s="417"/>
    </row>
    <row r="35" spans="1:7" ht="15.5" x14ac:dyDescent="0.35">
      <c r="A35" s="46"/>
      <c r="B35" s="950" t="s">
        <v>543</v>
      </c>
      <c r="C35" s="451" t="s">
        <v>544</v>
      </c>
      <c r="D35" s="446" t="s">
        <v>14</v>
      </c>
      <c r="E35" s="404">
        <v>18</v>
      </c>
      <c r="F35" s="419"/>
      <c r="G35" s="406"/>
    </row>
    <row r="36" spans="1:7" ht="15.5" x14ac:dyDescent="0.35">
      <c r="A36" s="46"/>
      <c r="B36" s="951"/>
      <c r="C36" s="453" t="s">
        <v>13</v>
      </c>
      <c r="D36" s="433" t="s">
        <v>14</v>
      </c>
      <c r="E36" s="2">
        <v>30</v>
      </c>
      <c r="F36" s="3"/>
      <c r="G36" s="4"/>
    </row>
    <row r="37" spans="1:7" ht="16" thickBot="1" x14ac:dyDescent="0.4">
      <c r="A37" s="46"/>
      <c r="B37" s="951"/>
      <c r="C37" s="452" t="s">
        <v>24</v>
      </c>
      <c r="D37" s="421" t="s">
        <v>14</v>
      </c>
      <c r="E37" s="410">
        <v>30</v>
      </c>
      <c r="F37" s="411"/>
      <c r="G37" s="454"/>
    </row>
    <row r="38" spans="1:7" ht="16" thickBot="1" x14ac:dyDescent="0.4">
      <c r="A38" s="46"/>
      <c r="B38" s="951"/>
      <c r="C38" s="440" t="s">
        <v>16</v>
      </c>
      <c r="D38" s="424"/>
      <c r="E38" s="415"/>
      <c r="F38" s="416"/>
      <c r="G38" s="417"/>
    </row>
    <row r="39" spans="1:7" ht="15.5" x14ac:dyDescent="0.35">
      <c r="A39" s="46"/>
      <c r="B39" s="950" t="s">
        <v>545</v>
      </c>
      <c r="C39" s="455" t="s">
        <v>524</v>
      </c>
      <c r="D39" s="456" t="s">
        <v>11</v>
      </c>
      <c r="E39" s="404">
        <v>1</v>
      </c>
      <c r="F39" s="419"/>
      <c r="G39" s="406"/>
    </row>
    <row r="40" spans="1:7" ht="16" thickBot="1" x14ac:dyDescent="0.4">
      <c r="A40" s="46"/>
      <c r="B40" s="951"/>
      <c r="C40" s="457" t="s">
        <v>525</v>
      </c>
      <c r="D40" s="458" t="s">
        <v>11</v>
      </c>
      <c r="E40" s="449">
        <v>1</v>
      </c>
      <c r="F40" s="450"/>
      <c r="G40" s="454"/>
    </row>
    <row r="41" spans="1:7" ht="16" thickBot="1" x14ac:dyDescent="0.4">
      <c r="A41" s="46"/>
      <c r="B41" s="952"/>
      <c r="C41" s="440" t="s">
        <v>16</v>
      </c>
      <c r="D41" s="169"/>
      <c r="E41" s="415"/>
      <c r="F41" s="416"/>
      <c r="G41" s="417"/>
    </row>
    <row r="42" spans="1:7" ht="15.5" x14ac:dyDescent="0.35">
      <c r="A42" s="46"/>
      <c r="B42" s="934" t="s">
        <v>546</v>
      </c>
      <c r="C42" s="168" t="s">
        <v>547</v>
      </c>
      <c r="D42" s="6" t="s">
        <v>14</v>
      </c>
      <c r="E42" s="5">
        <v>50</v>
      </c>
      <c r="F42" s="7"/>
      <c r="G42" s="7"/>
    </row>
    <row r="43" spans="1:7" ht="15.5" x14ac:dyDescent="0.35">
      <c r="A43" s="46"/>
      <c r="B43" s="934"/>
      <c r="C43" s="459" t="s">
        <v>13</v>
      </c>
      <c r="D43" s="460" t="s">
        <v>14</v>
      </c>
      <c r="E43" s="449">
        <v>50</v>
      </c>
      <c r="F43" s="450"/>
      <c r="G43" s="7"/>
    </row>
    <row r="44" spans="1:7" ht="16" thickBot="1" x14ac:dyDescent="0.4">
      <c r="A44" s="46"/>
      <c r="B44" s="935"/>
      <c r="C44" s="461" t="s">
        <v>548</v>
      </c>
      <c r="D44" s="409" t="s">
        <v>14</v>
      </c>
      <c r="E44" s="410">
        <v>18</v>
      </c>
      <c r="F44" s="411"/>
      <c r="G44" s="411"/>
    </row>
    <row r="45" spans="1:7" ht="16" thickBot="1" x14ac:dyDescent="0.4">
      <c r="A45" s="46"/>
      <c r="B45" s="936"/>
      <c r="C45" s="440" t="s">
        <v>16</v>
      </c>
      <c r="D45" s="441"/>
      <c r="E45" s="442"/>
      <c r="F45" s="443"/>
      <c r="G45" s="417"/>
    </row>
    <row r="46" spans="1:7" ht="15.5" x14ac:dyDescent="0.35">
      <c r="A46" s="46"/>
      <c r="B46" s="738" t="s">
        <v>549</v>
      </c>
      <c r="C46" s="167" t="s">
        <v>544</v>
      </c>
      <c r="D46" s="403" t="s">
        <v>14</v>
      </c>
      <c r="E46" s="404">
        <v>40</v>
      </c>
      <c r="F46" s="419"/>
      <c r="G46" s="406"/>
    </row>
    <row r="47" spans="1:7" ht="16" thickBot="1" x14ac:dyDescent="0.4">
      <c r="A47" s="46"/>
      <c r="B47" s="739"/>
      <c r="C47" s="160" t="s">
        <v>550</v>
      </c>
      <c r="D47" s="409" t="s">
        <v>14</v>
      </c>
      <c r="E47" s="410">
        <v>40</v>
      </c>
      <c r="F47" s="411"/>
      <c r="G47" s="412"/>
    </row>
    <row r="48" spans="1:7" ht="16" thickBot="1" x14ac:dyDescent="0.4">
      <c r="A48" s="123"/>
      <c r="B48" s="740"/>
      <c r="C48" s="440" t="s">
        <v>16</v>
      </c>
      <c r="D48" s="414"/>
      <c r="E48" s="415"/>
      <c r="F48" s="416"/>
      <c r="G48" s="417"/>
    </row>
    <row r="49" spans="1:7" ht="15.5" x14ac:dyDescent="0.35">
      <c r="A49" s="123"/>
      <c r="B49" s="738" t="s">
        <v>551</v>
      </c>
      <c r="C49" s="455" t="s">
        <v>529</v>
      </c>
      <c r="D49" s="403" t="s">
        <v>14</v>
      </c>
      <c r="E49" s="404">
        <v>22</v>
      </c>
      <c r="F49" s="419"/>
      <c r="G49" s="406"/>
    </row>
    <row r="50" spans="1:7" ht="15.5" x14ac:dyDescent="0.35">
      <c r="A50" s="123"/>
      <c r="B50" s="739"/>
      <c r="C50" s="462" t="s">
        <v>13</v>
      </c>
      <c r="D50" s="8" t="s">
        <v>14</v>
      </c>
      <c r="E50" s="2">
        <v>22</v>
      </c>
      <c r="F50" s="3"/>
      <c r="G50" s="4"/>
    </row>
    <row r="51" spans="1:7" ht="16" thickBot="1" x14ac:dyDescent="0.4">
      <c r="A51" s="123"/>
      <c r="B51" s="739"/>
      <c r="C51" s="463" t="s">
        <v>552</v>
      </c>
      <c r="D51" s="460" t="s">
        <v>14</v>
      </c>
      <c r="E51" s="449">
        <v>30</v>
      </c>
      <c r="F51" s="450"/>
      <c r="G51" s="454"/>
    </row>
    <row r="52" spans="1:7" ht="16" thickBot="1" x14ac:dyDescent="0.4">
      <c r="A52" s="123"/>
      <c r="B52" s="740"/>
      <c r="C52" s="440" t="s">
        <v>16</v>
      </c>
      <c r="D52" s="414"/>
      <c r="E52" s="415"/>
      <c r="F52" s="416"/>
      <c r="G52" s="417"/>
    </row>
    <row r="53" spans="1:7" ht="15.5" x14ac:dyDescent="0.35">
      <c r="A53" s="123"/>
      <c r="B53" s="269" t="s">
        <v>553</v>
      </c>
      <c r="C53" s="464" t="s">
        <v>554</v>
      </c>
      <c r="D53" s="460" t="s">
        <v>14</v>
      </c>
      <c r="E53" s="449">
        <v>42</v>
      </c>
      <c r="F53" s="450"/>
      <c r="G53" s="454"/>
    </row>
    <row r="54" spans="1:7" ht="16" thickBot="1" x14ac:dyDescent="0.4">
      <c r="A54" s="123"/>
      <c r="B54" s="269"/>
      <c r="C54" s="464" t="s">
        <v>13</v>
      </c>
      <c r="D54" s="460" t="s">
        <v>14</v>
      </c>
      <c r="E54" s="449">
        <v>42</v>
      </c>
      <c r="F54" s="450"/>
      <c r="G54" s="454"/>
    </row>
    <row r="55" spans="1:7" ht="16" thickBot="1" x14ac:dyDescent="0.4">
      <c r="A55" s="123"/>
      <c r="B55" s="269"/>
      <c r="C55" s="465"/>
      <c r="D55" s="414"/>
      <c r="E55" s="415"/>
      <c r="F55" s="416"/>
      <c r="G55" s="417"/>
    </row>
    <row r="56" spans="1:7" ht="16" thickBot="1" x14ac:dyDescent="0.4">
      <c r="A56" s="123"/>
      <c r="B56" s="738" t="s">
        <v>555</v>
      </c>
      <c r="C56" s="463" t="s">
        <v>528</v>
      </c>
      <c r="D56" s="460" t="s">
        <v>11</v>
      </c>
      <c r="E56" s="449">
        <v>2</v>
      </c>
      <c r="F56" s="450"/>
      <c r="G56" s="454"/>
    </row>
    <row r="57" spans="1:7" ht="16" thickBot="1" x14ac:dyDescent="0.4">
      <c r="A57" s="123"/>
      <c r="B57" s="740"/>
      <c r="C57" s="440" t="s">
        <v>16</v>
      </c>
      <c r="D57" s="414"/>
      <c r="E57" s="415"/>
      <c r="F57" s="416"/>
      <c r="G57" s="417"/>
    </row>
    <row r="58" spans="1:7" ht="15.5" x14ac:dyDescent="0.35">
      <c r="A58" s="123"/>
      <c r="B58" s="738" t="s">
        <v>556</v>
      </c>
      <c r="C58" s="455" t="s">
        <v>557</v>
      </c>
      <c r="D58" s="403" t="s">
        <v>11</v>
      </c>
      <c r="E58" s="404">
        <v>1</v>
      </c>
      <c r="F58" s="419"/>
      <c r="G58" s="406"/>
    </row>
    <row r="59" spans="1:7" ht="15.5" x14ac:dyDescent="0.35">
      <c r="A59" s="123"/>
      <c r="B59" s="739"/>
      <c r="C59" s="462" t="s">
        <v>529</v>
      </c>
      <c r="D59" s="8" t="s">
        <v>14</v>
      </c>
      <c r="E59" s="2">
        <v>12</v>
      </c>
      <c r="F59" s="3"/>
      <c r="G59" s="4"/>
    </row>
    <row r="60" spans="1:7" ht="15.5" x14ac:dyDescent="0.35">
      <c r="A60" s="123"/>
      <c r="B60" s="739"/>
      <c r="C60" s="462" t="s">
        <v>71</v>
      </c>
      <c r="D60" s="8" t="s">
        <v>14</v>
      </c>
      <c r="E60" s="2">
        <v>12</v>
      </c>
      <c r="F60" s="3"/>
      <c r="G60" s="4"/>
    </row>
    <row r="61" spans="1:7" ht="16" thickBot="1" x14ac:dyDescent="0.4">
      <c r="A61" s="123"/>
      <c r="B61" s="739"/>
      <c r="C61" s="463" t="s">
        <v>73</v>
      </c>
      <c r="D61" s="460" t="s">
        <v>14</v>
      </c>
      <c r="E61" s="449">
        <v>12</v>
      </c>
      <c r="F61" s="450"/>
      <c r="G61" s="454"/>
    </row>
    <row r="62" spans="1:7" ht="16" thickBot="1" x14ac:dyDescent="0.4">
      <c r="A62" s="123"/>
      <c r="B62" s="740"/>
      <c r="C62" s="440" t="s">
        <v>16</v>
      </c>
      <c r="D62" s="414"/>
      <c r="E62" s="415"/>
      <c r="F62" s="416"/>
      <c r="G62" s="417"/>
    </row>
    <row r="63" spans="1:7" ht="16" thickBot="1" x14ac:dyDescent="0.4">
      <c r="A63" s="246"/>
      <c r="B63" s="738" t="s">
        <v>558</v>
      </c>
      <c r="C63" s="466" t="s">
        <v>528</v>
      </c>
      <c r="D63" s="414" t="s">
        <v>11</v>
      </c>
      <c r="E63" s="415">
        <v>1</v>
      </c>
      <c r="F63" s="416"/>
      <c r="G63" s="467"/>
    </row>
    <row r="64" spans="1:7" ht="16.5" customHeight="1" thickBot="1" x14ac:dyDescent="0.4">
      <c r="A64" s="246"/>
      <c r="B64" s="740"/>
      <c r="C64" s="468" t="s">
        <v>16</v>
      </c>
      <c r="D64" s="414"/>
      <c r="E64" s="415"/>
      <c r="F64" s="416"/>
      <c r="G64" s="417"/>
    </row>
    <row r="65" spans="1:7" ht="15.5" x14ac:dyDescent="0.35">
      <c r="A65" s="246"/>
      <c r="B65" s="738" t="s">
        <v>559</v>
      </c>
      <c r="C65" s="469" t="s">
        <v>560</v>
      </c>
      <c r="D65" s="403" t="s">
        <v>11</v>
      </c>
      <c r="E65" s="404">
        <v>1</v>
      </c>
      <c r="F65" s="419"/>
      <c r="G65" s="406"/>
    </row>
    <row r="66" spans="1:7" ht="15.5" x14ac:dyDescent="0.35">
      <c r="A66" s="246"/>
      <c r="B66" s="739"/>
      <c r="C66" s="470" t="s">
        <v>24</v>
      </c>
      <c r="D66" s="8" t="s">
        <v>14</v>
      </c>
      <c r="E66" s="2">
        <v>1200</v>
      </c>
      <c r="F66" s="3"/>
      <c r="G66" s="4"/>
    </row>
    <row r="67" spans="1:7" ht="15.5" x14ac:dyDescent="0.35">
      <c r="A67" s="246"/>
      <c r="B67" s="739"/>
      <c r="C67" s="470" t="s">
        <v>71</v>
      </c>
      <c r="D67" s="8" t="s">
        <v>14</v>
      </c>
      <c r="E67" s="2">
        <v>720</v>
      </c>
      <c r="F67" s="3"/>
      <c r="G67" s="4"/>
    </row>
    <row r="68" spans="1:7" ht="15.5" x14ac:dyDescent="0.35">
      <c r="A68" s="246"/>
      <c r="B68" s="739"/>
      <c r="C68" s="470" t="s">
        <v>73</v>
      </c>
      <c r="D68" s="8" t="s">
        <v>14</v>
      </c>
      <c r="E68" s="2">
        <v>720</v>
      </c>
      <c r="F68" s="3"/>
      <c r="G68" s="4"/>
    </row>
    <row r="69" spans="1:7" ht="15.5" x14ac:dyDescent="0.35">
      <c r="A69" s="246"/>
      <c r="B69" s="739"/>
      <c r="C69" s="470" t="s">
        <v>13</v>
      </c>
      <c r="D69" s="8" t="s">
        <v>14</v>
      </c>
      <c r="E69" s="2">
        <v>480</v>
      </c>
      <c r="F69" s="3"/>
      <c r="G69" s="4"/>
    </row>
    <row r="70" spans="1:7" ht="16" thickBot="1" x14ac:dyDescent="0.4">
      <c r="A70" s="246"/>
      <c r="B70" s="739"/>
      <c r="C70" s="471" t="s">
        <v>561</v>
      </c>
      <c r="D70" s="472" t="s">
        <v>11</v>
      </c>
      <c r="E70" s="473">
        <v>4</v>
      </c>
      <c r="F70" s="474"/>
      <c r="G70" s="475"/>
    </row>
    <row r="71" spans="1:7" ht="16" thickBot="1" x14ac:dyDescent="0.4">
      <c r="A71" s="246"/>
      <c r="B71" s="740"/>
      <c r="C71" s="440" t="s">
        <v>16</v>
      </c>
      <c r="D71" s="414"/>
      <c r="E71" s="415"/>
      <c r="F71" s="416"/>
      <c r="G71" s="417"/>
    </row>
    <row r="72" spans="1:7" ht="15.5" x14ac:dyDescent="0.35">
      <c r="A72" s="246"/>
      <c r="B72" s="738" t="s">
        <v>562</v>
      </c>
      <c r="C72" s="476" t="s">
        <v>563</v>
      </c>
      <c r="D72" s="403" t="s">
        <v>11</v>
      </c>
      <c r="E72" s="404">
        <v>1</v>
      </c>
      <c r="F72" s="419"/>
      <c r="G72" s="406"/>
    </row>
    <row r="73" spans="1:7" ht="15.5" x14ac:dyDescent="0.35">
      <c r="A73" s="246"/>
      <c r="B73" s="739"/>
      <c r="C73" s="477" t="s">
        <v>564</v>
      </c>
      <c r="D73" s="8" t="s">
        <v>11</v>
      </c>
      <c r="E73" s="2">
        <v>1</v>
      </c>
      <c r="F73" s="3"/>
      <c r="G73" s="4"/>
    </row>
    <row r="74" spans="1:7" ht="15.5" x14ac:dyDescent="0.35">
      <c r="A74" s="246"/>
      <c r="B74" s="739"/>
      <c r="C74" s="477" t="s">
        <v>565</v>
      </c>
      <c r="D74" s="8" t="s">
        <v>11</v>
      </c>
      <c r="E74" s="2">
        <v>1</v>
      </c>
      <c r="F74" s="3"/>
      <c r="G74" s="4"/>
    </row>
    <row r="75" spans="1:7" ht="15.5" x14ac:dyDescent="0.35">
      <c r="A75" s="246"/>
      <c r="B75" s="739"/>
      <c r="C75" s="477" t="s">
        <v>24</v>
      </c>
      <c r="D75" s="8" t="s">
        <v>14</v>
      </c>
      <c r="E75" s="2">
        <v>75</v>
      </c>
      <c r="F75" s="3"/>
      <c r="G75" s="4"/>
    </row>
    <row r="76" spans="1:7" ht="15.5" x14ac:dyDescent="0.35">
      <c r="A76" s="246"/>
      <c r="B76" s="739"/>
      <c r="C76" s="477" t="s">
        <v>71</v>
      </c>
      <c r="D76" s="8" t="s">
        <v>14</v>
      </c>
      <c r="E76" s="2">
        <v>30</v>
      </c>
      <c r="F76" s="3"/>
      <c r="G76" s="4"/>
    </row>
    <row r="77" spans="1:7" ht="15.5" x14ac:dyDescent="0.35">
      <c r="A77" s="246"/>
      <c r="B77" s="739"/>
      <c r="C77" s="477" t="s">
        <v>73</v>
      </c>
      <c r="D77" s="8" t="s">
        <v>14</v>
      </c>
      <c r="E77" s="2">
        <v>30</v>
      </c>
      <c r="F77" s="3"/>
      <c r="G77" s="4"/>
    </row>
    <row r="78" spans="1:7" ht="16" thickBot="1" x14ac:dyDescent="0.4">
      <c r="A78" s="246"/>
      <c r="B78" s="739"/>
      <c r="C78" s="471" t="s">
        <v>13</v>
      </c>
      <c r="D78" s="472" t="s">
        <v>14</v>
      </c>
      <c r="E78" s="473">
        <v>45</v>
      </c>
      <c r="F78" s="474"/>
      <c r="G78" s="475"/>
    </row>
    <row r="79" spans="1:7" ht="16" thickBot="1" x14ac:dyDescent="0.4">
      <c r="A79" s="246"/>
      <c r="B79" s="740"/>
      <c r="C79" s="440" t="s">
        <v>16</v>
      </c>
      <c r="D79" s="414"/>
      <c r="E79" s="415"/>
      <c r="F79" s="416"/>
      <c r="G79" s="417"/>
    </row>
    <row r="80" spans="1:7" ht="15.5" x14ac:dyDescent="0.35">
      <c r="A80" s="246"/>
      <c r="B80" s="738" t="s">
        <v>566</v>
      </c>
      <c r="C80" s="469" t="s">
        <v>567</v>
      </c>
      <c r="D80" s="403" t="s">
        <v>11</v>
      </c>
      <c r="E80" s="404">
        <v>1</v>
      </c>
      <c r="F80" s="419"/>
      <c r="G80" s="406"/>
    </row>
    <row r="81" spans="1:9" ht="15.5" x14ac:dyDescent="0.35">
      <c r="A81" s="246"/>
      <c r="B81" s="739"/>
      <c r="C81" s="470" t="s">
        <v>568</v>
      </c>
      <c r="D81" s="8" t="s">
        <v>11</v>
      </c>
      <c r="E81" s="2">
        <v>1</v>
      </c>
      <c r="F81" s="3"/>
      <c r="G81" s="4"/>
    </row>
    <row r="82" spans="1:9" ht="16" thickBot="1" x14ac:dyDescent="0.4">
      <c r="A82" s="246"/>
      <c r="B82" s="739"/>
      <c r="C82" s="471" t="s">
        <v>569</v>
      </c>
      <c r="D82" s="472" t="s">
        <v>11</v>
      </c>
      <c r="E82" s="473">
        <v>1</v>
      </c>
      <c r="F82" s="474"/>
      <c r="G82" s="475"/>
    </row>
    <row r="83" spans="1:9" ht="15.5" x14ac:dyDescent="0.35">
      <c r="A83" s="246"/>
      <c r="B83" s="739"/>
      <c r="C83" s="464" t="s">
        <v>570</v>
      </c>
      <c r="D83" s="460" t="s">
        <v>11</v>
      </c>
      <c r="E83" s="449">
        <v>1</v>
      </c>
      <c r="F83" s="497"/>
      <c r="G83" s="498"/>
    </row>
    <row r="84" spans="1:9" ht="16" thickBot="1" x14ac:dyDescent="0.4">
      <c r="A84" s="246"/>
      <c r="B84" s="739"/>
      <c r="C84" s="464" t="s">
        <v>571</v>
      </c>
      <c r="D84" s="460" t="s">
        <v>572</v>
      </c>
      <c r="E84" s="449">
        <v>8</v>
      </c>
      <c r="F84" s="449"/>
      <c r="G84" s="454"/>
    </row>
    <row r="85" spans="1:9" ht="16" thickBot="1" x14ac:dyDescent="0.4">
      <c r="A85" s="246"/>
      <c r="B85" s="740"/>
      <c r="C85" s="499" t="s">
        <v>16</v>
      </c>
      <c r="D85" s="500"/>
      <c r="E85" s="501"/>
      <c r="F85" s="502"/>
      <c r="G85" s="503"/>
    </row>
    <row r="86" spans="1:9" ht="15.5" x14ac:dyDescent="0.35">
      <c r="A86" s="246"/>
      <c r="B86" s="904" t="s">
        <v>573</v>
      </c>
      <c r="C86" s="469" t="s">
        <v>567</v>
      </c>
      <c r="D86" s="403" t="s">
        <v>11</v>
      </c>
      <c r="E86" s="404">
        <v>1</v>
      </c>
      <c r="F86" s="419"/>
      <c r="G86" s="406"/>
    </row>
    <row r="87" spans="1:9" ht="15.5" x14ac:dyDescent="0.35">
      <c r="A87" s="246"/>
      <c r="B87" s="905"/>
      <c r="C87" s="470" t="s">
        <v>568</v>
      </c>
      <c r="D87" s="8" t="s">
        <v>11</v>
      </c>
      <c r="E87" s="2">
        <v>1</v>
      </c>
      <c r="F87" s="3"/>
      <c r="G87" s="4"/>
      <c r="I87" s="129"/>
    </row>
    <row r="88" spans="1:9" ht="15.5" x14ac:dyDescent="0.35">
      <c r="A88" s="246"/>
      <c r="B88" s="905"/>
      <c r="C88" s="470" t="s">
        <v>569</v>
      </c>
      <c r="D88" s="8" t="s">
        <v>11</v>
      </c>
      <c r="E88" s="2">
        <v>1</v>
      </c>
      <c r="F88" s="3"/>
      <c r="G88" s="4"/>
    </row>
    <row r="89" spans="1:9" ht="15.5" x14ac:dyDescent="0.35">
      <c r="A89" s="246"/>
      <c r="B89" s="905"/>
      <c r="C89" s="470" t="s">
        <v>570</v>
      </c>
      <c r="D89" s="8" t="s">
        <v>11</v>
      </c>
      <c r="E89" s="2">
        <v>1</v>
      </c>
      <c r="F89" s="506"/>
      <c r="G89" s="507"/>
    </row>
    <row r="90" spans="1:9" ht="16" thickBot="1" x14ac:dyDescent="0.4">
      <c r="A90" s="246"/>
      <c r="B90" s="905"/>
      <c r="C90" s="508" t="s">
        <v>571</v>
      </c>
      <c r="D90" s="509" t="s">
        <v>572</v>
      </c>
      <c r="E90" s="479">
        <v>8</v>
      </c>
      <c r="F90" s="479"/>
      <c r="G90" s="510"/>
    </row>
    <row r="91" spans="1:9" ht="16" thickBot="1" x14ac:dyDescent="0.4">
      <c r="A91" s="246"/>
      <c r="B91" s="740"/>
      <c r="C91" s="504" t="s">
        <v>16</v>
      </c>
      <c r="D91" s="472"/>
      <c r="E91" s="473"/>
      <c r="F91" s="474"/>
      <c r="G91" s="505"/>
    </row>
    <row r="92" spans="1:9" ht="16" thickBot="1" x14ac:dyDescent="0.4">
      <c r="A92" s="246"/>
      <c r="B92" s="478" t="s">
        <v>574</v>
      </c>
      <c r="C92" s="476" t="s">
        <v>567</v>
      </c>
      <c r="D92" s="403" t="s">
        <v>11</v>
      </c>
      <c r="E92" s="404">
        <v>1</v>
      </c>
      <c r="F92" s="419"/>
      <c r="G92" s="467"/>
    </row>
    <row r="93" spans="1:9" ht="16" thickBot="1" x14ac:dyDescent="0.4">
      <c r="A93" s="246"/>
      <c r="B93" s="350"/>
      <c r="C93" s="477" t="s">
        <v>568</v>
      </c>
      <c r="D93" s="8" t="s">
        <v>11</v>
      </c>
      <c r="E93" s="2">
        <v>1</v>
      </c>
      <c r="F93" s="3"/>
      <c r="G93" s="467"/>
    </row>
    <row r="94" spans="1:9" ht="16" thickBot="1" x14ac:dyDescent="0.4">
      <c r="A94" s="246"/>
      <c r="B94" s="350"/>
      <c r="C94" s="471" t="s">
        <v>569</v>
      </c>
      <c r="D94" s="472" t="s">
        <v>11</v>
      </c>
      <c r="E94" s="473">
        <v>1</v>
      </c>
      <c r="F94" s="474"/>
      <c r="G94" s="467"/>
    </row>
    <row r="95" spans="1:9" ht="16" thickBot="1" x14ac:dyDescent="0.4">
      <c r="A95" s="246"/>
      <c r="B95" s="350"/>
      <c r="C95" s="470" t="s">
        <v>570</v>
      </c>
      <c r="D95" s="8" t="s">
        <v>11</v>
      </c>
      <c r="E95" s="2">
        <v>1</v>
      </c>
      <c r="F95" s="506"/>
      <c r="G95" s="507"/>
    </row>
    <row r="96" spans="1:9" ht="16" thickBot="1" x14ac:dyDescent="0.4">
      <c r="A96" s="246"/>
      <c r="B96" s="350"/>
      <c r="C96" s="508" t="s">
        <v>571</v>
      </c>
      <c r="D96" s="509" t="s">
        <v>572</v>
      </c>
      <c r="E96" s="479">
        <v>8</v>
      </c>
      <c r="F96" s="479"/>
      <c r="G96" s="510"/>
    </row>
    <row r="97" spans="1:7" ht="16" thickBot="1" x14ac:dyDescent="0.4">
      <c r="A97" s="246"/>
      <c r="B97" s="350"/>
      <c r="C97" s="468" t="s">
        <v>16</v>
      </c>
      <c r="D97" s="414"/>
      <c r="E97" s="415"/>
      <c r="F97" s="416"/>
      <c r="G97" s="417"/>
    </row>
    <row r="98" spans="1:7" ht="16" thickBot="1" x14ac:dyDescent="0.4">
      <c r="A98" s="246"/>
      <c r="B98" s="350"/>
      <c r="C98" s="941" t="s">
        <v>575</v>
      </c>
      <c r="D98" s="941"/>
      <c r="E98" s="941"/>
      <c r="F98" s="942"/>
      <c r="G98" s="417">
        <f>+G97+G91+G85+G79+G71+G64+G62+G57+G52+G48+G45+G41+G38+G34+G31+G28+G25+G17+G11+G8</f>
        <v>0</v>
      </c>
    </row>
    <row r="99" spans="1:7" ht="16" thickBot="1" x14ac:dyDescent="0.4">
      <c r="A99" s="246"/>
      <c r="B99" s="350"/>
      <c r="C99" s="941" t="s">
        <v>53</v>
      </c>
      <c r="D99" s="941"/>
      <c r="E99" s="941"/>
      <c r="F99" s="942"/>
      <c r="G99" s="417">
        <f>G98*0.1</f>
        <v>0</v>
      </c>
    </row>
    <row r="100" spans="1:7" ht="16" thickBot="1" x14ac:dyDescent="0.4">
      <c r="A100" s="246"/>
      <c r="B100" s="350"/>
      <c r="C100" s="941" t="s">
        <v>54</v>
      </c>
      <c r="D100" s="941"/>
      <c r="E100" s="941"/>
      <c r="F100" s="942"/>
      <c r="G100" s="417">
        <f>G98*0.15</f>
        <v>0</v>
      </c>
    </row>
    <row r="101" spans="1:7" ht="16" thickBot="1" x14ac:dyDescent="0.4">
      <c r="A101" s="128"/>
      <c r="B101" s="35"/>
      <c r="C101" s="943" t="s">
        <v>55</v>
      </c>
      <c r="D101" s="941"/>
      <c r="E101" s="941"/>
      <c r="F101" s="942"/>
      <c r="G101" s="417">
        <f>SUM(G98:G100)</f>
        <v>0</v>
      </c>
    </row>
  </sheetData>
  <mergeCells count="32">
    <mergeCell ref="C98:F98"/>
    <mergeCell ref="C99:F99"/>
    <mergeCell ref="C100:F100"/>
    <mergeCell ref="C101:F101"/>
    <mergeCell ref="B5:B8"/>
    <mergeCell ref="B9:B11"/>
    <mergeCell ref="B29:B31"/>
    <mergeCell ref="B32:B34"/>
    <mergeCell ref="B18:B25"/>
    <mergeCell ref="B12:B17"/>
    <mergeCell ref="B26:B28"/>
    <mergeCell ref="B39:B41"/>
    <mergeCell ref="B35:B38"/>
    <mergeCell ref="B49:B52"/>
    <mergeCell ref="B56:B57"/>
    <mergeCell ref="B63:B64"/>
    <mergeCell ref="A1:G1"/>
    <mergeCell ref="A2:G2"/>
    <mergeCell ref="A3:A4"/>
    <mergeCell ref="B3:B4"/>
    <mergeCell ref="C3:C4"/>
    <mergeCell ref="D3:D4"/>
    <mergeCell ref="E3:E4"/>
    <mergeCell ref="F3:F4"/>
    <mergeCell ref="G3:G4"/>
    <mergeCell ref="B86:B91"/>
    <mergeCell ref="B58:B62"/>
    <mergeCell ref="B42:B45"/>
    <mergeCell ref="B46:B48"/>
    <mergeCell ref="B65:B71"/>
    <mergeCell ref="B72:B79"/>
    <mergeCell ref="B80:B85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22"/>
  <sheetViews>
    <sheetView view="pageBreakPreview" topLeftCell="A35" zoomScale="110" zoomScaleNormal="100" zoomScaleSheetLayoutView="110" workbookViewId="0">
      <selection activeCell="E73" sqref="E73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23.54296875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0.5" thickBot="1" x14ac:dyDescent="0.45">
      <c r="A2" s="756" t="s">
        <v>576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thickBot="1" x14ac:dyDescent="0.4">
      <c r="A4" s="747"/>
      <c r="B4" s="755"/>
      <c r="C4" s="749"/>
      <c r="D4" s="749"/>
      <c r="E4" s="749"/>
      <c r="F4" s="751"/>
      <c r="G4" s="753"/>
    </row>
    <row r="5" spans="1:9" ht="15.5" x14ac:dyDescent="0.35">
      <c r="A5" s="779" t="s">
        <v>577</v>
      </c>
      <c r="B5" s="845" t="s">
        <v>578</v>
      </c>
      <c r="C5" s="48" t="s">
        <v>680</v>
      </c>
      <c r="D5" s="28" t="s">
        <v>11</v>
      </c>
      <c r="E5" s="21">
        <v>1</v>
      </c>
      <c r="F5" s="254"/>
      <c r="G5" s="255"/>
    </row>
    <row r="6" spans="1:9" ht="15.5" x14ac:dyDescent="0.35">
      <c r="A6" s="780"/>
      <c r="B6" s="846"/>
      <c r="C6" s="48" t="s">
        <v>618</v>
      </c>
      <c r="D6" s="28" t="s">
        <v>11</v>
      </c>
      <c r="E6" s="21">
        <v>1</v>
      </c>
      <c r="F6" s="254"/>
      <c r="G6" s="255"/>
    </row>
    <row r="7" spans="1:9" ht="15.5" x14ac:dyDescent="0.35">
      <c r="A7" s="780"/>
      <c r="B7" s="846"/>
      <c r="C7" s="48" t="s">
        <v>619</v>
      </c>
      <c r="D7" s="28" t="s">
        <v>14</v>
      </c>
      <c r="E7" s="21">
        <v>100</v>
      </c>
      <c r="F7" s="254"/>
      <c r="G7" s="255"/>
    </row>
    <row r="8" spans="1:9" ht="15.5" x14ac:dyDescent="0.35">
      <c r="A8" s="780"/>
      <c r="B8" s="846"/>
      <c r="C8" s="48" t="s">
        <v>626</v>
      </c>
      <c r="D8" s="28" t="s">
        <v>14</v>
      </c>
      <c r="E8" s="21">
        <v>70</v>
      </c>
      <c r="F8" s="254"/>
      <c r="G8" s="255"/>
    </row>
    <row r="9" spans="1:9" ht="15.5" x14ac:dyDescent="0.35">
      <c r="A9" s="780"/>
      <c r="B9" s="846"/>
      <c r="C9" s="48" t="s">
        <v>681</v>
      </c>
      <c r="D9" s="28" t="s">
        <v>14</v>
      </c>
      <c r="E9" s="21">
        <v>30</v>
      </c>
      <c r="F9" s="254"/>
      <c r="G9" s="255"/>
    </row>
    <row r="10" spans="1:9" ht="15.5" x14ac:dyDescent="0.35">
      <c r="A10" s="780"/>
      <c r="B10" s="846"/>
      <c r="C10" s="48" t="s">
        <v>682</v>
      </c>
      <c r="D10" s="28" t="s">
        <v>14</v>
      </c>
      <c r="E10" s="21">
        <v>70</v>
      </c>
      <c r="F10" s="254"/>
      <c r="G10" s="255"/>
    </row>
    <row r="11" spans="1:9" ht="15.5" x14ac:dyDescent="0.35">
      <c r="A11" s="780"/>
      <c r="B11" s="846"/>
      <c r="C11" s="48" t="s">
        <v>62</v>
      </c>
      <c r="D11" s="28" t="s">
        <v>14</v>
      </c>
      <c r="E11" s="21">
        <v>30</v>
      </c>
      <c r="F11" s="254"/>
      <c r="G11" s="255"/>
    </row>
    <row r="12" spans="1:9" ht="15.5" x14ac:dyDescent="0.35">
      <c r="A12" s="780"/>
      <c r="B12" s="846"/>
      <c r="C12" s="48" t="s">
        <v>683</v>
      </c>
      <c r="D12" s="28" t="s">
        <v>14</v>
      </c>
      <c r="E12" s="21">
        <v>12</v>
      </c>
      <c r="F12" s="254"/>
      <c r="G12" s="255"/>
    </row>
    <row r="13" spans="1:9" ht="16" thickBot="1" x14ac:dyDescent="0.4">
      <c r="A13" s="780"/>
      <c r="B13" s="846"/>
      <c r="C13" s="105" t="s">
        <v>684</v>
      </c>
      <c r="D13" s="33" t="s">
        <v>11</v>
      </c>
      <c r="E13" s="32">
        <v>2</v>
      </c>
      <c r="F13" s="258"/>
      <c r="G13" s="259"/>
    </row>
    <row r="14" spans="1:9" ht="16" thickBot="1" x14ac:dyDescent="0.4">
      <c r="A14" s="780"/>
      <c r="B14" s="847"/>
      <c r="C14" s="716" t="s">
        <v>16</v>
      </c>
      <c r="D14" s="64"/>
      <c r="E14" s="89"/>
      <c r="F14" s="260"/>
      <c r="G14" s="261"/>
    </row>
    <row r="15" spans="1:9" ht="15.5" x14ac:dyDescent="0.35">
      <c r="A15" s="780"/>
      <c r="B15" s="845" t="s">
        <v>580</v>
      </c>
      <c r="C15" s="106" t="s">
        <v>612</v>
      </c>
      <c r="D15" s="26" t="s">
        <v>11</v>
      </c>
      <c r="E15" s="25">
        <v>2</v>
      </c>
      <c r="F15" s="256"/>
      <c r="G15" s="257"/>
    </row>
    <row r="16" spans="1:9" ht="15.5" x14ac:dyDescent="0.35">
      <c r="A16" s="780"/>
      <c r="B16" s="846"/>
      <c r="C16" s="48" t="s">
        <v>613</v>
      </c>
      <c r="D16" s="28" t="s">
        <v>11</v>
      </c>
      <c r="E16" s="21">
        <v>2</v>
      </c>
      <c r="F16" s="254"/>
      <c r="G16" s="255"/>
    </row>
    <row r="17" spans="1:7" ht="15.5" x14ac:dyDescent="0.35">
      <c r="A17" s="780"/>
      <c r="B17" s="846"/>
      <c r="C17" s="48" t="s">
        <v>614</v>
      </c>
      <c r="D17" s="28" t="s">
        <v>14</v>
      </c>
      <c r="E17" s="21">
        <v>100</v>
      </c>
      <c r="F17" s="254"/>
      <c r="G17" s="255"/>
    </row>
    <row r="18" spans="1:7" ht="15.5" x14ac:dyDescent="0.35">
      <c r="A18" s="780"/>
      <c r="B18" s="846"/>
      <c r="C18" s="48" t="s">
        <v>630</v>
      </c>
      <c r="D18" s="28" t="s">
        <v>14</v>
      </c>
      <c r="E18" s="21">
        <v>60</v>
      </c>
      <c r="F18" s="254"/>
      <c r="G18" s="255"/>
    </row>
    <row r="19" spans="1:7" ht="15.5" x14ac:dyDescent="0.35">
      <c r="A19" s="780"/>
      <c r="B19" s="846"/>
      <c r="C19" s="48" t="s">
        <v>615</v>
      </c>
      <c r="D19" s="28" t="s">
        <v>14</v>
      </c>
      <c r="E19" s="21">
        <v>20</v>
      </c>
      <c r="F19" s="254"/>
      <c r="G19" s="255"/>
    </row>
    <row r="20" spans="1:7" ht="15.5" x14ac:dyDescent="0.35">
      <c r="A20" s="780"/>
      <c r="B20" s="846"/>
      <c r="C20" s="48" t="s">
        <v>631</v>
      </c>
      <c r="D20" s="28" t="s">
        <v>14</v>
      </c>
      <c r="E20" s="21">
        <v>60</v>
      </c>
      <c r="F20" s="254"/>
      <c r="G20" s="255"/>
    </row>
    <row r="21" spans="1:7" ht="15.5" x14ac:dyDescent="0.35">
      <c r="A21" s="780"/>
      <c r="B21" s="846"/>
      <c r="C21" s="48" t="s">
        <v>62</v>
      </c>
      <c r="D21" s="28" t="s">
        <v>14</v>
      </c>
      <c r="E21" s="21">
        <v>20</v>
      </c>
      <c r="F21" s="254"/>
      <c r="G21" s="255"/>
    </row>
    <row r="22" spans="1:7" ht="16" thickBot="1" x14ac:dyDescent="0.4">
      <c r="A22" s="780"/>
      <c r="B22" s="846"/>
      <c r="C22" s="105" t="s">
        <v>616</v>
      </c>
      <c r="D22" s="33" t="s">
        <v>11</v>
      </c>
      <c r="E22" s="32">
        <v>1</v>
      </c>
      <c r="F22" s="258"/>
      <c r="G22" s="259"/>
    </row>
    <row r="23" spans="1:7" ht="16" thickBot="1" x14ac:dyDescent="0.4">
      <c r="A23" s="780"/>
      <c r="B23" s="847"/>
      <c r="C23" s="716" t="s">
        <v>16</v>
      </c>
      <c r="D23" s="64"/>
      <c r="E23" s="89"/>
      <c r="F23" s="260"/>
      <c r="G23" s="261"/>
    </row>
    <row r="24" spans="1:7" ht="15.5" x14ac:dyDescent="0.35">
      <c r="A24" s="780"/>
      <c r="B24" s="845" t="s">
        <v>581</v>
      </c>
      <c r="C24" s="106" t="s">
        <v>685</v>
      </c>
      <c r="D24" s="26" t="s">
        <v>11</v>
      </c>
      <c r="E24" s="25">
        <v>1</v>
      </c>
      <c r="F24" s="256"/>
      <c r="G24" s="257"/>
    </row>
    <row r="25" spans="1:7" ht="15.5" x14ac:dyDescent="0.35">
      <c r="A25" s="780"/>
      <c r="B25" s="846"/>
      <c r="C25" s="48" t="s">
        <v>190</v>
      </c>
      <c r="D25" s="28" t="s">
        <v>11</v>
      </c>
      <c r="E25" s="21">
        <v>2</v>
      </c>
      <c r="F25" s="254"/>
      <c r="G25" s="255"/>
    </row>
    <row r="26" spans="1:7" ht="15.5" x14ac:dyDescent="0.35">
      <c r="A26" s="780"/>
      <c r="B26" s="846"/>
      <c r="C26" s="48" t="s">
        <v>582</v>
      </c>
      <c r="D26" s="28" t="s">
        <v>11</v>
      </c>
      <c r="E26" s="21">
        <v>1</v>
      </c>
      <c r="F26" s="254"/>
      <c r="G26" s="255"/>
    </row>
    <row r="27" spans="1:7" ht="15.5" x14ac:dyDescent="0.35">
      <c r="A27" s="780"/>
      <c r="B27" s="846"/>
      <c r="C27" s="48" t="s">
        <v>641</v>
      </c>
      <c r="D27" s="28" t="s">
        <v>11</v>
      </c>
      <c r="E27" s="21">
        <v>2</v>
      </c>
      <c r="F27" s="254"/>
      <c r="G27" s="255"/>
    </row>
    <row r="28" spans="1:7" ht="15.5" x14ac:dyDescent="0.35">
      <c r="A28" s="780"/>
      <c r="B28" s="846"/>
      <c r="C28" s="48" t="s">
        <v>618</v>
      </c>
      <c r="D28" s="28" t="s">
        <v>11</v>
      </c>
      <c r="E28" s="21">
        <v>2</v>
      </c>
      <c r="F28" s="254"/>
      <c r="G28" s="255"/>
    </row>
    <row r="29" spans="1:7" ht="15.5" x14ac:dyDescent="0.35">
      <c r="A29" s="780"/>
      <c r="B29" s="846"/>
      <c r="C29" s="48" t="s">
        <v>88</v>
      </c>
      <c r="D29" s="28" t="s">
        <v>11</v>
      </c>
      <c r="E29" s="21">
        <v>1</v>
      </c>
      <c r="F29" s="254"/>
      <c r="G29" s="255"/>
    </row>
    <row r="30" spans="1:7" ht="15.5" x14ac:dyDescent="0.35">
      <c r="A30" s="780"/>
      <c r="B30" s="846"/>
      <c r="C30" s="48" t="s">
        <v>619</v>
      </c>
      <c r="D30" s="28" t="s">
        <v>14</v>
      </c>
      <c r="E30" s="21">
        <v>800</v>
      </c>
      <c r="F30" s="254"/>
      <c r="G30" s="255"/>
    </row>
    <row r="31" spans="1:7" ht="15.5" x14ac:dyDescent="0.35">
      <c r="A31" s="780"/>
      <c r="B31" s="846"/>
      <c r="C31" s="48" t="s">
        <v>630</v>
      </c>
      <c r="D31" s="28" t="s">
        <v>14</v>
      </c>
      <c r="E31" s="21">
        <v>600</v>
      </c>
      <c r="F31" s="254"/>
      <c r="G31" s="255"/>
    </row>
    <row r="32" spans="1:7" ht="15.5" x14ac:dyDescent="0.35">
      <c r="A32" s="780"/>
      <c r="B32" s="846"/>
      <c r="C32" s="48" t="s">
        <v>615</v>
      </c>
      <c r="D32" s="28" t="s">
        <v>14</v>
      </c>
      <c r="E32" s="21">
        <v>200</v>
      </c>
      <c r="F32" s="254"/>
      <c r="G32" s="255"/>
    </row>
    <row r="33" spans="1:7" ht="15.5" x14ac:dyDescent="0.35">
      <c r="A33" s="780"/>
      <c r="B33" s="846"/>
      <c r="C33" s="48" t="s">
        <v>631</v>
      </c>
      <c r="D33" s="28" t="s">
        <v>14</v>
      </c>
      <c r="E33" s="21">
        <v>600</v>
      </c>
      <c r="F33" s="254"/>
      <c r="G33" s="255"/>
    </row>
    <row r="34" spans="1:7" ht="15.5" x14ac:dyDescent="0.35">
      <c r="A34" s="780"/>
      <c r="B34" s="846"/>
      <c r="C34" s="48" t="s">
        <v>74</v>
      </c>
      <c r="D34" s="28" t="s">
        <v>11</v>
      </c>
      <c r="E34" s="21">
        <v>15</v>
      </c>
      <c r="F34" s="254"/>
      <c r="G34" s="255"/>
    </row>
    <row r="35" spans="1:7" ht="15.5" x14ac:dyDescent="0.35">
      <c r="A35" s="780"/>
      <c r="B35" s="846"/>
      <c r="C35" s="48" t="s">
        <v>62</v>
      </c>
      <c r="D35" s="28" t="s">
        <v>14</v>
      </c>
      <c r="E35" s="21">
        <v>200</v>
      </c>
      <c r="F35" s="254"/>
      <c r="G35" s="255"/>
    </row>
    <row r="36" spans="1:7" ht="16" thickBot="1" x14ac:dyDescent="0.4">
      <c r="A36" s="780"/>
      <c r="B36" s="846"/>
      <c r="C36" s="105" t="s">
        <v>616</v>
      </c>
      <c r="D36" s="33" t="s">
        <v>11</v>
      </c>
      <c r="E36" s="32">
        <v>1</v>
      </c>
      <c r="F36" s="258"/>
      <c r="G36" s="259"/>
    </row>
    <row r="37" spans="1:7" ht="16" thickBot="1" x14ac:dyDescent="0.4">
      <c r="A37" s="781"/>
      <c r="B37" s="847"/>
      <c r="C37" s="716" t="s">
        <v>16</v>
      </c>
      <c r="D37" s="64"/>
      <c r="E37" s="89"/>
      <c r="F37" s="260"/>
      <c r="G37" s="261"/>
    </row>
    <row r="38" spans="1:7" ht="15.5" x14ac:dyDescent="0.35">
      <c r="A38" s="779" t="s">
        <v>584</v>
      </c>
      <c r="B38" s="845" t="s">
        <v>585</v>
      </c>
      <c r="C38" s="106" t="s">
        <v>686</v>
      </c>
      <c r="D38" s="26" t="s">
        <v>11</v>
      </c>
      <c r="E38" s="25">
        <v>1</v>
      </c>
      <c r="F38" s="256"/>
      <c r="G38" s="257"/>
    </row>
    <row r="39" spans="1:7" ht="15.5" x14ac:dyDescent="0.35">
      <c r="A39" s="780"/>
      <c r="B39" s="846"/>
      <c r="C39" s="48" t="s">
        <v>617</v>
      </c>
      <c r="D39" s="28" t="s">
        <v>11</v>
      </c>
      <c r="E39" s="21">
        <v>1</v>
      </c>
      <c r="F39" s="254"/>
      <c r="G39" s="255"/>
    </row>
    <row r="40" spans="1:7" ht="15.5" x14ac:dyDescent="0.35">
      <c r="A40" s="780"/>
      <c r="B40" s="846"/>
      <c r="C40" s="48" t="s">
        <v>190</v>
      </c>
      <c r="D40" s="28" t="s">
        <v>11</v>
      </c>
      <c r="E40" s="21">
        <v>1</v>
      </c>
      <c r="F40" s="254"/>
      <c r="G40" s="255"/>
    </row>
    <row r="41" spans="1:7" ht="15.5" x14ac:dyDescent="0.35">
      <c r="A41" s="780"/>
      <c r="B41" s="846"/>
      <c r="C41" s="48" t="s">
        <v>582</v>
      </c>
      <c r="D41" s="28" t="s">
        <v>11</v>
      </c>
      <c r="E41" s="21">
        <v>1</v>
      </c>
      <c r="F41" s="254"/>
      <c r="G41" s="255"/>
    </row>
    <row r="42" spans="1:7" ht="15.5" x14ac:dyDescent="0.35">
      <c r="A42" s="780"/>
      <c r="B42" s="846"/>
      <c r="C42" s="48" t="s">
        <v>641</v>
      </c>
      <c r="D42" s="28" t="s">
        <v>11</v>
      </c>
      <c r="E42" s="21">
        <v>2</v>
      </c>
      <c r="F42" s="254"/>
      <c r="G42" s="255"/>
    </row>
    <row r="43" spans="1:7" ht="15.5" x14ac:dyDescent="0.35">
      <c r="A43" s="780"/>
      <c r="B43" s="846"/>
      <c r="C43" s="48" t="s">
        <v>618</v>
      </c>
      <c r="D43" s="28" t="s">
        <v>11</v>
      </c>
      <c r="E43" s="21">
        <v>2</v>
      </c>
      <c r="F43" s="254"/>
      <c r="G43" s="255"/>
    </row>
    <row r="44" spans="1:7" ht="15.5" x14ac:dyDescent="0.35">
      <c r="A44" s="780"/>
      <c r="B44" s="846"/>
      <c r="C44" s="48" t="s">
        <v>619</v>
      </c>
      <c r="D44" s="28" t="s">
        <v>14</v>
      </c>
      <c r="E44" s="21">
        <v>900</v>
      </c>
      <c r="F44" s="254"/>
      <c r="G44" s="255"/>
    </row>
    <row r="45" spans="1:7" ht="15.5" x14ac:dyDescent="0.35">
      <c r="A45" s="780"/>
      <c r="B45" s="846"/>
      <c r="C45" s="48" t="s">
        <v>630</v>
      </c>
      <c r="D45" s="28" t="s">
        <v>14</v>
      </c>
      <c r="E45" s="21">
        <v>700</v>
      </c>
      <c r="F45" s="254"/>
      <c r="G45" s="255"/>
    </row>
    <row r="46" spans="1:7" ht="15.5" x14ac:dyDescent="0.35">
      <c r="A46" s="780"/>
      <c r="B46" s="846"/>
      <c r="C46" s="48" t="s">
        <v>615</v>
      </c>
      <c r="D46" s="28" t="s">
        <v>14</v>
      </c>
      <c r="E46" s="21">
        <v>200</v>
      </c>
      <c r="F46" s="254"/>
      <c r="G46" s="255"/>
    </row>
    <row r="47" spans="1:7" ht="15.5" x14ac:dyDescent="0.35">
      <c r="A47" s="780"/>
      <c r="B47" s="846"/>
      <c r="C47" s="48" t="s">
        <v>631</v>
      </c>
      <c r="D47" s="28" t="s">
        <v>14</v>
      </c>
      <c r="E47" s="21">
        <v>700</v>
      </c>
      <c r="F47" s="254"/>
      <c r="G47" s="255"/>
    </row>
    <row r="48" spans="1:7" ht="15.5" x14ac:dyDescent="0.35">
      <c r="A48" s="780"/>
      <c r="B48" s="846"/>
      <c r="C48" s="48" t="s">
        <v>74</v>
      </c>
      <c r="D48" s="28" t="s">
        <v>11</v>
      </c>
      <c r="E48" s="21">
        <v>15</v>
      </c>
      <c r="F48" s="254"/>
      <c r="G48" s="255"/>
    </row>
    <row r="49" spans="1:7" ht="15.5" x14ac:dyDescent="0.35">
      <c r="A49" s="780"/>
      <c r="B49" s="846"/>
      <c r="C49" s="48" t="s">
        <v>62</v>
      </c>
      <c r="D49" s="28" t="s">
        <v>14</v>
      </c>
      <c r="E49" s="21">
        <v>200</v>
      </c>
      <c r="F49" s="254"/>
      <c r="G49" s="255"/>
    </row>
    <row r="50" spans="1:7" ht="16" thickBot="1" x14ac:dyDescent="0.4">
      <c r="A50" s="780"/>
      <c r="B50" s="846"/>
      <c r="C50" s="105" t="s">
        <v>616</v>
      </c>
      <c r="D50" s="33" t="s">
        <v>11</v>
      </c>
      <c r="E50" s="32">
        <v>2</v>
      </c>
      <c r="F50" s="258"/>
      <c r="G50" s="259"/>
    </row>
    <row r="51" spans="1:7" ht="16" thickBot="1" x14ac:dyDescent="0.4">
      <c r="A51" s="781"/>
      <c r="B51" s="847"/>
      <c r="C51" s="716" t="s">
        <v>16</v>
      </c>
      <c r="D51" s="64"/>
      <c r="E51" s="89"/>
      <c r="F51" s="260"/>
      <c r="G51" s="261"/>
    </row>
    <row r="52" spans="1:7" ht="15.75" customHeight="1" x14ac:dyDescent="0.35">
      <c r="A52" s="806" t="s">
        <v>586</v>
      </c>
      <c r="B52" s="846" t="s">
        <v>587</v>
      </c>
      <c r="C52" s="106" t="s">
        <v>629</v>
      </c>
      <c r="D52" s="26" t="s">
        <v>11</v>
      </c>
      <c r="E52" s="25">
        <v>1</v>
      </c>
      <c r="F52" s="256"/>
      <c r="G52" s="257"/>
    </row>
    <row r="53" spans="1:7" ht="15.75" customHeight="1" x14ac:dyDescent="0.35">
      <c r="A53" s="806"/>
      <c r="B53" s="846"/>
      <c r="C53" s="48" t="s">
        <v>618</v>
      </c>
      <c r="D53" s="28" t="s">
        <v>11</v>
      </c>
      <c r="E53" s="21">
        <v>1</v>
      </c>
      <c r="F53" s="254"/>
      <c r="G53" s="255"/>
    </row>
    <row r="54" spans="1:7" ht="15.75" customHeight="1" x14ac:dyDescent="0.35">
      <c r="A54" s="806"/>
      <c r="B54" s="846"/>
      <c r="C54" s="48" t="s">
        <v>24</v>
      </c>
      <c r="D54" s="28" t="s">
        <v>14</v>
      </c>
      <c r="E54" s="21">
        <v>300</v>
      </c>
      <c r="F54" s="254"/>
      <c r="G54" s="255"/>
    </row>
    <row r="55" spans="1:7" ht="15.75" customHeight="1" x14ac:dyDescent="0.35">
      <c r="A55" s="806"/>
      <c r="B55" s="846"/>
      <c r="C55" s="48" t="s">
        <v>630</v>
      </c>
      <c r="D55" s="28" t="s">
        <v>14</v>
      </c>
      <c r="E55" s="21">
        <v>200</v>
      </c>
      <c r="F55" s="254"/>
      <c r="G55" s="255"/>
    </row>
    <row r="56" spans="1:7" ht="15.75" customHeight="1" x14ac:dyDescent="0.35">
      <c r="A56" s="806"/>
      <c r="B56" s="846"/>
      <c r="C56" s="48" t="s">
        <v>615</v>
      </c>
      <c r="D56" s="28" t="s">
        <v>14</v>
      </c>
      <c r="E56" s="21">
        <v>100</v>
      </c>
      <c r="F56" s="254"/>
      <c r="G56" s="255"/>
    </row>
    <row r="57" spans="1:7" ht="15.75" customHeight="1" x14ac:dyDescent="0.35">
      <c r="A57" s="806"/>
      <c r="B57" s="846"/>
      <c r="C57" s="48" t="s">
        <v>631</v>
      </c>
      <c r="D57" s="28" t="s">
        <v>14</v>
      </c>
      <c r="E57" s="21">
        <v>200</v>
      </c>
      <c r="F57" s="254"/>
      <c r="G57" s="255"/>
    </row>
    <row r="58" spans="1:7" ht="15.75" customHeight="1" x14ac:dyDescent="0.35">
      <c r="A58" s="806"/>
      <c r="B58" s="846"/>
      <c r="C58" s="48" t="s">
        <v>62</v>
      </c>
      <c r="D58" s="28" t="s">
        <v>14</v>
      </c>
      <c r="E58" s="21">
        <v>100</v>
      </c>
      <c r="F58" s="254"/>
      <c r="G58" s="255"/>
    </row>
    <row r="59" spans="1:7" ht="15.75" customHeight="1" x14ac:dyDescent="0.35">
      <c r="A59" s="806"/>
      <c r="B59" s="846"/>
      <c r="C59" s="48" t="s">
        <v>622</v>
      </c>
      <c r="D59" s="28" t="s">
        <v>14</v>
      </c>
      <c r="E59" s="21">
        <v>24</v>
      </c>
      <c r="F59" s="254"/>
      <c r="G59" s="255"/>
    </row>
    <row r="60" spans="1:7" ht="16.5" customHeight="1" thickBot="1" x14ac:dyDescent="0.4">
      <c r="A60" s="806"/>
      <c r="B60" s="846"/>
      <c r="C60" s="105" t="s">
        <v>687</v>
      </c>
      <c r="D60" s="33" t="s">
        <v>11</v>
      </c>
      <c r="E60" s="32">
        <v>2</v>
      </c>
      <c r="F60" s="258"/>
      <c r="G60" s="259"/>
    </row>
    <row r="61" spans="1:7" ht="16.5" customHeight="1" thickBot="1" x14ac:dyDescent="0.4">
      <c r="A61" s="806"/>
      <c r="B61" s="847"/>
      <c r="C61" s="716" t="s">
        <v>16</v>
      </c>
      <c r="D61" s="64"/>
      <c r="E61" s="89"/>
      <c r="F61" s="260"/>
      <c r="G61" s="261"/>
    </row>
    <row r="62" spans="1:7" ht="15.75" customHeight="1" x14ac:dyDescent="0.35">
      <c r="A62" s="806"/>
      <c r="B62" s="845" t="s">
        <v>452</v>
      </c>
      <c r="C62" s="106" t="s">
        <v>629</v>
      </c>
      <c r="D62" s="26" t="s">
        <v>11</v>
      </c>
      <c r="E62" s="25">
        <v>2</v>
      </c>
      <c r="F62" s="256"/>
      <c r="G62" s="257"/>
    </row>
    <row r="63" spans="1:7" ht="15.75" customHeight="1" x14ac:dyDescent="0.35">
      <c r="A63" s="806"/>
      <c r="B63" s="846"/>
      <c r="C63" s="48" t="s">
        <v>618</v>
      </c>
      <c r="D63" s="28" t="s">
        <v>11</v>
      </c>
      <c r="E63" s="21">
        <v>2</v>
      </c>
      <c r="F63" s="254"/>
      <c r="G63" s="255"/>
    </row>
    <row r="64" spans="1:7" ht="15.75" customHeight="1" x14ac:dyDescent="0.35">
      <c r="A64" s="806"/>
      <c r="B64" s="846"/>
      <c r="C64" s="48" t="s">
        <v>24</v>
      </c>
      <c r="D64" s="28" t="s">
        <v>14</v>
      </c>
      <c r="E64" s="21">
        <v>100</v>
      </c>
      <c r="F64" s="254"/>
      <c r="G64" s="255"/>
    </row>
    <row r="65" spans="1:7" ht="15.75" customHeight="1" x14ac:dyDescent="0.35">
      <c r="A65" s="806"/>
      <c r="B65" s="846"/>
      <c r="C65" s="48" t="s">
        <v>630</v>
      </c>
      <c r="D65" s="28" t="s">
        <v>14</v>
      </c>
      <c r="E65" s="21">
        <v>50</v>
      </c>
      <c r="F65" s="254"/>
      <c r="G65" s="255"/>
    </row>
    <row r="66" spans="1:7" ht="15.75" customHeight="1" x14ac:dyDescent="0.35">
      <c r="A66" s="806"/>
      <c r="B66" s="846"/>
      <c r="C66" s="48" t="s">
        <v>615</v>
      </c>
      <c r="D66" s="28" t="s">
        <v>14</v>
      </c>
      <c r="E66" s="21">
        <v>50</v>
      </c>
      <c r="F66" s="254"/>
      <c r="G66" s="255"/>
    </row>
    <row r="67" spans="1:7" ht="15.75" customHeight="1" x14ac:dyDescent="0.35">
      <c r="A67" s="806"/>
      <c r="B67" s="846"/>
      <c r="C67" s="48" t="s">
        <v>631</v>
      </c>
      <c r="D67" s="28" t="s">
        <v>14</v>
      </c>
      <c r="E67" s="21">
        <v>50</v>
      </c>
      <c r="F67" s="254"/>
      <c r="G67" s="255"/>
    </row>
    <row r="68" spans="1:7" ht="15.75" customHeight="1" x14ac:dyDescent="0.35">
      <c r="A68" s="806"/>
      <c r="B68" s="846"/>
      <c r="C68" s="48" t="s">
        <v>74</v>
      </c>
      <c r="D68" s="28" t="s">
        <v>11</v>
      </c>
      <c r="E68" s="21">
        <v>5</v>
      </c>
      <c r="F68" s="254"/>
      <c r="G68" s="255"/>
    </row>
    <row r="69" spans="1:7" ht="15.75" customHeight="1" x14ac:dyDescent="0.35">
      <c r="A69" s="806"/>
      <c r="B69" s="846"/>
      <c r="C69" s="48" t="s">
        <v>62</v>
      </c>
      <c r="D69" s="28" t="s">
        <v>14</v>
      </c>
      <c r="E69" s="21">
        <v>50</v>
      </c>
      <c r="F69" s="254"/>
      <c r="G69" s="255"/>
    </row>
    <row r="70" spans="1:7" ht="15.75" customHeight="1" x14ac:dyDescent="0.35">
      <c r="A70" s="806"/>
      <c r="B70" s="846"/>
      <c r="C70" s="48" t="s">
        <v>622</v>
      </c>
      <c r="D70" s="28" t="s">
        <v>14</v>
      </c>
      <c r="E70" s="21">
        <v>18</v>
      </c>
      <c r="F70" s="254"/>
      <c r="G70" s="255"/>
    </row>
    <row r="71" spans="1:7" ht="16.5" customHeight="1" thickBot="1" x14ac:dyDescent="0.4">
      <c r="A71" s="806"/>
      <c r="B71" s="846"/>
      <c r="C71" s="105" t="s">
        <v>687</v>
      </c>
      <c r="D71" s="33" t="s">
        <v>11</v>
      </c>
      <c r="E71" s="32">
        <v>2</v>
      </c>
      <c r="F71" s="258"/>
      <c r="G71" s="259"/>
    </row>
    <row r="72" spans="1:7" ht="16.5" customHeight="1" thickBot="1" x14ac:dyDescent="0.4">
      <c r="A72" s="806"/>
      <c r="B72" s="847"/>
      <c r="C72" s="716" t="s">
        <v>16</v>
      </c>
      <c r="D72" s="64"/>
      <c r="E72" s="89"/>
      <c r="F72" s="260"/>
      <c r="G72" s="261"/>
    </row>
    <row r="73" spans="1:7" ht="15.5" x14ac:dyDescent="0.35">
      <c r="A73" s="806"/>
      <c r="B73" s="779" t="s">
        <v>588</v>
      </c>
      <c r="C73" s="418" t="s">
        <v>688</v>
      </c>
      <c r="D73" s="403" t="s">
        <v>11</v>
      </c>
      <c r="E73" s="9">
        <v>1</v>
      </c>
      <c r="F73" s="556"/>
      <c r="G73" s="557"/>
    </row>
    <row r="74" spans="1:7" ht="15.5" x14ac:dyDescent="0.35">
      <c r="A74" s="806"/>
      <c r="B74" s="780"/>
      <c r="C74" s="723" t="s">
        <v>190</v>
      </c>
      <c r="D74" s="8" t="s">
        <v>11</v>
      </c>
      <c r="E74" s="21">
        <v>2</v>
      </c>
      <c r="F74" s="254"/>
      <c r="G74" s="255"/>
    </row>
    <row r="75" spans="1:7" ht="15.5" x14ac:dyDescent="0.35">
      <c r="A75" s="806"/>
      <c r="B75" s="780"/>
      <c r="C75" s="723" t="s">
        <v>582</v>
      </c>
      <c r="D75" s="8" t="s">
        <v>11</v>
      </c>
      <c r="E75" s="21">
        <v>2</v>
      </c>
      <c r="F75" s="254"/>
      <c r="G75" s="255"/>
    </row>
    <row r="76" spans="1:7" ht="15.5" x14ac:dyDescent="0.35">
      <c r="A76" s="806"/>
      <c r="B76" s="780"/>
      <c r="C76" s="723" t="s">
        <v>632</v>
      </c>
      <c r="D76" s="8" t="s">
        <v>14</v>
      </c>
      <c r="E76" s="21">
        <v>9</v>
      </c>
      <c r="F76" s="254"/>
      <c r="G76" s="255"/>
    </row>
    <row r="77" spans="1:7" ht="15.5" x14ac:dyDescent="0.35">
      <c r="A77" s="806"/>
      <c r="B77" s="780"/>
      <c r="C77" s="723" t="s">
        <v>619</v>
      </c>
      <c r="D77" s="8" t="s">
        <v>14</v>
      </c>
      <c r="E77" s="21">
        <v>470</v>
      </c>
      <c r="F77" s="254"/>
      <c r="G77" s="255"/>
    </row>
    <row r="78" spans="1:7" ht="15.5" x14ac:dyDescent="0.35">
      <c r="A78" s="806"/>
      <c r="B78" s="780"/>
      <c r="C78" s="723" t="s">
        <v>630</v>
      </c>
      <c r="D78" s="8" t="s">
        <v>14</v>
      </c>
      <c r="E78" s="21">
        <v>380</v>
      </c>
      <c r="F78" s="254"/>
      <c r="G78" s="255"/>
    </row>
    <row r="79" spans="1:7" ht="15.5" x14ac:dyDescent="0.35">
      <c r="A79" s="806"/>
      <c r="B79" s="780"/>
      <c r="C79" s="723" t="s">
        <v>615</v>
      </c>
      <c r="D79" s="8" t="s">
        <v>14</v>
      </c>
      <c r="E79" s="21">
        <v>100</v>
      </c>
      <c r="F79" s="254"/>
      <c r="G79" s="255"/>
    </row>
    <row r="80" spans="1:7" ht="15.5" x14ac:dyDescent="0.35">
      <c r="A80" s="806"/>
      <c r="B80" s="780"/>
      <c r="C80" s="723" t="s">
        <v>631</v>
      </c>
      <c r="D80" s="8" t="s">
        <v>14</v>
      </c>
      <c r="E80" s="21">
        <v>380</v>
      </c>
      <c r="F80" s="254"/>
      <c r="G80" s="255"/>
    </row>
    <row r="81" spans="1:7" ht="15.5" x14ac:dyDescent="0.35">
      <c r="A81" s="806"/>
      <c r="B81" s="780"/>
      <c r="C81" s="723" t="s">
        <v>62</v>
      </c>
      <c r="D81" s="8" t="s">
        <v>14</v>
      </c>
      <c r="E81" s="21">
        <v>106</v>
      </c>
      <c r="F81" s="254"/>
      <c r="G81" s="255"/>
    </row>
    <row r="82" spans="1:7" ht="16" thickBot="1" x14ac:dyDescent="0.4">
      <c r="A82" s="807"/>
      <c r="B82" s="781"/>
      <c r="C82" s="724" t="s">
        <v>689</v>
      </c>
      <c r="D82" s="509" t="s">
        <v>11</v>
      </c>
      <c r="E82" s="12">
        <v>12</v>
      </c>
      <c r="F82" s="513"/>
      <c r="G82" s="514"/>
    </row>
    <row r="83" spans="1:7" ht="18" thickBot="1" x14ac:dyDescent="0.4">
      <c r="A83" s="571"/>
      <c r="B83" s="572"/>
      <c r="C83" s="716" t="s">
        <v>16</v>
      </c>
      <c r="D83" s="64"/>
      <c r="E83" s="18"/>
      <c r="F83" s="573"/>
      <c r="G83" s="261"/>
    </row>
    <row r="84" spans="1:7" ht="17.5" customHeight="1" x14ac:dyDescent="0.35">
      <c r="A84" s="956" t="s">
        <v>589</v>
      </c>
      <c r="B84" s="866" t="s">
        <v>590</v>
      </c>
      <c r="C84" s="725" t="s">
        <v>690</v>
      </c>
      <c r="D84" s="726" t="s">
        <v>11</v>
      </c>
      <c r="E84" s="727">
        <v>1</v>
      </c>
      <c r="F84" s="728"/>
      <c r="G84" s="557"/>
    </row>
    <row r="85" spans="1:7" ht="17.5" customHeight="1" x14ac:dyDescent="0.35">
      <c r="A85" s="957"/>
      <c r="B85" s="867"/>
      <c r="C85" s="729" t="s">
        <v>691</v>
      </c>
      <c r="D85" s="726" t="s">
        <v>11</v>
      </c>
      <c r="E85" s="727">
        <v>1</v>
      </c>
      <c r="F85" s="728"/>
      <c r="G85" s="255"/>
    </row>
    <row r="86" spans="1:7" ht="17.5" customHeight="1" x14ac:dyDescent="0.35">
      <c r="A86" s="957"/>
      <c r="B86" s="867"/>
      <c r="C86" s="729" t="s">
        <v>692</v>
      </c>
      <c r="D86" s="726" t="s">
        <v>11</v>
      </c>
      <c r="E86" s="727">
        <v>1</v>
      </c>
      <c r="F86" s="728"/>
      <c r="G86" s="255"/>
    </row>
    <row r="87" spans="1:7" ht="17.5" customHeight="1" x14ac:dyDescent="0.35">
      <c r="A87" s="957"/>
      <c r="B87" s="867"/>
      <c r="C87" s="729" t="s">
        <v>693</v>
      </c>
      <c r="D87" s="726" t="s">
        <v>11</v>
      </c>
      <c r="E87" s="727">
        <v>1</v>
      </c>
      <c r="F87" s="728"/>
      <c r="G87" s="255"/>
    </row>
    <row r="88" spans="1:7" ht="17.5" customHeight="1" x14ac:dyDescent="0.35">
      <c r="A88" s="957"/>
      <c r="B88" s="867"/>
      <c r="C88" s="729" t="s">
        <v>190</v>
      </c>
      <c r="D88" s="726" t="s">
        <v>11</v>
      </c>
      <c r="E88" s="727">
        <v>1</v>
      </c>
      <c r="F88" s="728"/>
      <c r="G88" s="255"/>
    </row>
    <row r="89" spans="1:7" ht="17.5" customHeight="1" x14ac:dyDescent="0.35">
      <c r="A89" s="957"/>
      <c r="B89" s="867"/>
      <c r="C89" s="729" t="s">
        <v>582</v>
      </c>
      <c r="D89" s="726" t="s">
        <v>11</v>
      </c>
      <c r="E89" s="727">
        <v>1</v>
      </c>
      <c r="F89" s="728"/>
      <c r="G89" s="255"/>
    </row>
    <row r="90" spans="1:7" ht="17.5" customHeight="1" x14ac:dyDescent="0.35">
      <c r="A90" s="957"/>
      <c r="B90" s="867"/>
      <c r="C90" s="729" t="s">
        <v>694</v>
      </c>
      <c r="D90" s="726" t="s">
        <v>11</v>
      </c>
      <c r="E90" s="727">
        <v>8</v>
      </c>
      <c r="F90" s="728"/>
      <c r="G90" s="255"/>
    </row>
    <row r="91" spans="1:7" ht="17.5" customHeight="1" x14ac:dyDescent="0.35">
      <c r="A91" s="957"/>
      <c r="B91" s="867"/>
      <c r="C91" s="729" t="s">
        <v>613</v>
      </c>
      <c r="D91" s="726" t="s">
        <v>11</v>
      </c>
      <c r="E91" s="727">
        <v>8</v>
      </c>
      <c r="F91" s="728"/>
      <c r="G91" s="255"/>
    </row>
    <row r="92" spans="1:7" ht="17.5" customHeight="1" x14ac:dyDescent="0.35">
      <c r="A92" s="957"/>
      <c r="B92" s="867"/>
      <c r="C92" s="729" t="s">
        <v>88</v>
      </c>
      <c r="D92" s="726" t="s">
        <v>11</v>
      </c>
      <c r="E92" s="727">
        <v>2</v>
      </c>
      <c r="F92" s="728"/>
      <c r="G92" s="255"/>
    </row>
    <row r="93" spans="1:7" ht="18" customHeight="1" thickBot="1" x14ac:dyDescent="0.4">
      <c r="A93" s="957"/>
      <c r="B93" s="867"/>
      <c r="C93" s="729" t="s">
        <v>632</v>
      </c>
      <c r="D93" s="726" t="s">
        <v>14</v>
      </c>
      <c r="E93" s="727">
        <v>24</v>
      </c>
      <c r="F93" s="728"/>
      <c r="G93" s="514"/>
    </row>
    <row r="94" spans="1:7" ht="18" customHeight="1" thickBot="1" x14ac:dyDescent="0.4">
      <c r="A94" s="957"/>
      <c r="B94" s="867"/>
      <c r="C94" s="729" t="s">
        <v>614</v>
      </c>
      <c r="D94" s="726" t="s">
        <v>14</v>
      </c>
      <c r="E94" s="727">
        <v>1900</v>
      </c>
      <c r="F94" s="728"/>
      <c r="G94" s="514"/>
    </row>
    <row r="95" spans="1:7" ht="18" customHeight="1" thickBot="1" x14ac:dyDescent="0.4">
      <c r="A95" s="957"/>
      <c r="B95" s="867"/>
      <c r="C95" s="729" t="s">
        <v>619</v>
      </c>
      <c r="D95" s="726" t="s">
        <v>14</v>
      </c>
      <c r="E95" s="727">
        <v>300</v>
      </c>
      <c r="F95" s="728"/>
      <c r="G95" s="514"/>
    </row>
    <row r="96" spans="1:7" ht="18" customHeight="1" thickBot="1" x14ac:dyDescent="0.4">
      <c r="A96" s="957"/>
      <c r="B96" s="867"/>
      <c r="C96" s="729" t="s">
        <v>645</v>
      </c>
      <c r="D96" s="726" t="s">
        <v>14</v>
      </c>
      <c r="E96" s="727">
        <v>1600</v>
      </c>
      <c r="F96" s="728"/>
      <c r="G96" s="514"/>
    </row>
    <row r="97" spans="1:7" ht="18" customHeight="1" thickBot="1" x14ac:dyDescent="0.4">
      <c r="A97" s="957"/>
      <c r="B97" s="867"/>
      <c r="C97" s="729" t="s">
        <v>615</v>
      </c>
      <c r="D97" s="726" t="s">
        <v>14</v>
      </c>
      <c r="E97" s="727">
        <v>600</v>
      </c>
      <c r="F97" s="728"/>
      <c r="G97" s="514"/>
    </row>
    <row r="98" spans="1:7" ht="18" customHeight="1" thickBot="1" x14ac:dyDescent="0.4">
      <c r="A98" s="957"/>
      <c r="B98" s="867"/>
      <c r="C98" s="729" t="s">
        <v>620</v>
      </c>
      <c r="D98" s="726" t="s">
        <v>14</v>
      </c>
      <c r="E98" s="727">
        <v>1600</v>
      </c>
      <c r="F98" s="728"/>
      <c r="G98" s="514"/>
    </row>
    <row r="99" spans="1:7" ht="18" customHeight="1" thickBot="1" x14ac:dyDescent="0.4">
      <c r="A99" s="957"/>
      <c r="B99" s="867"/>
      <c r="C99" s="729" t="s">
        <v>74</v>
      </c>
      <c r="D99" s="726" t="s">
        <v>11</v>
      </c>
      <c r="E99" s="727">
        <v>30</v>
      </c>
      <c r="F99" s="728"/>
      <c r="G99" s="514"/>
    </row>
    <row r="100" spans="1:7" ht="18" customHeight="1" thickBot="1" x14ac:dyDescent="0.4">
      <c r="A100" s="957"/>
      <c r="B100" s="867"/>
      <c r="C100" s="729" t="s">
        <v>62</v>
      </c>
      <c r="D100" s="726" t="s">
        <v>14</v>
      </c>
      <c r="E100" s="727">
        <v>624</v>
      </c>
      <c r="F100" s="728"/>
      <c r="G100" s="514"/>
    </row>
    <row r="101" spans="1:7" ht="18" customHeight="1" thickBot="1" x14ac:dyDescent="0.4">
      <c r="A101" s="957"/>
      <c r="B101" s="867"/>
      <c r="C101" s="729" t="s">
        <v>695</v>
      </c>
      <c r="D101" s="726" t="s">
        <v>14</v>
      </c>
      <c r="E101" s="727">
        <v>30</v>
      </c>
      <c r="F101" s="728"/>
      <c r="G101" s="514"/>
    </row>
    <row r="102" spans="1:7" ht="18" customHeight="1" thickBot="1" x14ac:dyDescent="0.4">
      <c r="A102" s="957"/>
      <c r="B102" s="867"/>
      <c r="C102" s="729" t="s">
        <v>634</v>
      </c>
      <c r="D102" s="726" t="s">
        <v>11</v>
      </c>
      <c r="E102" s="727">
        <v>5</v>
      </c>
      <c r="F102" s="728"/>
      <c r="G102" s="514"/>
    </row>
    <row r="103" spans="1:7" ht="18" customHeight="1" thickBot="1" x14ac:dyDescent="0.4">
      <c r="A103" s="957"/>
      <c r="B103" s="867"/>
      <c r="C103" s="730" t="s">
        <v>696</v>
      </c>
      <c r="D103" s="731" t="s">
        <v>11</v>
      </c>
      <c r="E103" s="732">
        <v>4</v>
      </c>
      <c r="F103" s="733"/>
      <c r="G103" s="259"/>
    </row>
    <row r="104" spans="1:7" ht="18" thickBot="1" x14ac:dyDescent="0.4">
      <c r="A104" s="958"/>
      <c r="B104" s="574"/>
      <c r="C104" s="108" t="s">
        <v>16</v>
      </c>
      <c r="D104" s="64"/>
      <c r="E104" s="18"/>
      <c r="F104" s="573"/>
      <c r="G104" s="261"/>
    </row>
    <row r="105" spans="1:7" ht="18" customHeight="1" thickBot="1" x14ac:dyDescent="0.4">
      <c r="A105" s="956" t="s">
        <v>584</v>
      </c>
      <c r="B105" s="813" t="s">
        <v>591</v>
      </c>
      <c r="C105" s="734" t="s">
        <v>697</v>
      </c>
      <c r="D105" s="726" t="s">
        <v>11</v>
      </c>
      <c r="E105" s="727">
        <v>1</v>
      </c>
      <c r="F105" s="728"/>
      <c r="G105" s="575"/>
    </row>
    <row r="106" spans="1:7" ht="18" customHeight="1" thickBot="1" x14ac:dyDescent="0.4">
      <c r="A106" s="957"/>
      <c r="B106" s="813"/>
      <c r="C106" s="734" t="s">
        <v>698</v>
      </c>
      <c r="D106" s="726" t="s">
        <v>11</v>
      </c>
      <c r="E106" s="727">
        <v>1</v>
      </c>
      <c r="F106" s="728"/>
      <c r="G106" s="575"/>
    </row>
    <row r="107" spans="1:7" ht="18" customHeight="1" thickBot="1" x14ac:dyDescent="0.4">
      <c r="A107" s="957"/>
      <c r="B107" s="813"/>
      <c r="C107" s="734" t="s">
        <v>694</v>
      </c>
      <c r="D107" s="726" t="s">
        <v>11</v>
      </c>
      <c r="E107" s="727">
        <v>1</v>
      </c>
      <c r="F107" s="728"/>
      <c r="G107" s="575"/>
    </row>
    <row r="108" spans="1:7" ht="18" customHeight="1" thickBot="1" x14ac:dyDescent="0.4">
      <c r="A108" s="957"/>
      <c r="B108" s="813"/>
      <c r="C108" s="734" t="s">
        <v>613</v>
      </c>
      <c r="D108" s="726" t="s">
        <v>11</v>
      </c>
      <c r="E108" s="727">
        <v>1</v>
      </c>
      <c r="F108" s="728"/>
      <c r="G108" s="575"/>
    </row>
    <row r="109" spans="1:7" ht="18" customHeight="1" thickBot="1" x14ac:dyDescent="0.4">
      <c r="A109" s="957"/>
      <c r="B109" s="813"/>
      <c r="C109" s="734" t="s">
        <v>592</v>
      </c>
      <c r="D109" s="726" t="s">
        <v>11</v>
      </c>
      <c r="E109" s="727">
        <v>2</v>
      </c>
      <c r="F109" s="728"/>
      <c r="G109" s="575"/>
    </row>
    <row r="110" spans="1:7" ht="18" customHeight="1" thickBot="1" x14ac:dyDescent="0.4">
      <c r="A110" s="957"/>
      <c r="B110" s="813"/>
      <c r="C110" s="734" t="s">
        <v>699</v>
      </c>
      <c r="D110" s="726" t="s">
        <v>14</v>
      </c>
      <c r="E110" s="727">
        <v>50</v>
      </c>
      <c r="F110" s="728"/>
      <c r="G110" s="575"/>
    </row>
    <row r="111" spans="1:7" ht="18" customHeight="1" thickBot="1" x14ac:dyDescent="0.4">
      <c r="A111" s="957"/>
      <c r="B111" s="813"/>
      <c r="C111" s="734" t="s">
        <v>614</v>
      </c>
      <c r="D111" s="726" t="s">
        <v>14</v>
      </c>
      <c r="E111" s="727">
        <v>100</v>
      </c>
      <c r="F111" s="728"/>
      <c r="G111" s="575"/>
    </row>
    <row r="112" spans="1:7" ht="18" customHeight="1" thickBot="1" x14ac:dyDescent="0.4">
      <c r="A112" s="957"/>
      <c r="B112" s="813"/>
      <c r="C112" s="734" t="s">
        <v>645</v>
      </c>
      <c r="D112" s="726" t="s">
        <v>14</v>
      </c>
      <c r="E112" s="727">
        <v>100</v>
      </c>
      <c r="F112" s="728"/>
      <c r="G112" s="575"/>
    </row>
    <row r="113" spans="1:7" ht="18" customHeight="1" thickBot="1" x14ac:dyDescent="0.4">
      <c r="A113" s="957"/>
      <c r="B113" s="813"/>
      <c r="C113" s="734" t="s">
        <v>615</v>
      </c>
      <c r="D113" s="726" t="s">
        <v>14</v>
      </c>
      <c r="E113" s="727">
        <v>50</v>
      </c>
      <c r="F113" s="728"/>
      <c r="G113" s="575"/>
    </row>
    <row r="114" spans="1:7" ht="18" customHeight="1" thickBot="1" x14ac:dyDescent="0.4">
      <c r="A114" s="957"/>
      <c r="B114" s="813"/>
      <c r="C114" s="734" t="s">
        <v>620</v>
      </c>
      <c r="D114" s="726" t="s">
        <v>14</v>
      </c>
      <c r="E114" s="727">
        <v>100</v>
      </c>
      <c r="F114" s="728"/>
      <c r="G114" s="575"/>
    </row>
    <row r="115" spans="1:7" ht="18" customHeight="1" thickBot="1" x14ac:dyDescent="0.4">
      <c r="A115" s="957"/>
      <c r="B115" s="813"/>
      <c r="C115" s="734" t="s">
        <v>74</v>
      </c>
      <c r="D115" s="726" t="s">
        <v>11</v>
      </c>
      <c r="E115" s="727">
        <v>5</v>
      </c>
      <c r="F115" s="728"/>
      <c r="G115" s="575"/>
    </row>
    <row r="116" spans="1:7" ht="18" customHeight="1" thickBot="1" x14ac:dyDescent="0.4">
      <c r="A116" s="957"/>
      <c r="B116" s="813"/>
      <c r="C116" s="734" t="s">
        <v>62</v>
      </c>
      <c r="D116" s="726" t="s">
        <v>14</v>
      </c>
      <c r="E116" s="727">
        <v>50</v>
      </c>
      <c r="F116" s="728"/>
      <c r="G116" s="575"/>
    </row>
    <row r="117" spans="1:7" ht="18" customHeight="1" thickBot="1" x14ac:dyDescent="0.4">
      <c r="A117" s="957"/>
      <c r="B117" s="813"/>
      <c r="C117" s="734" t="s">
        <v>634</v>
      </c>
      <c r="D117" s="726" t="s">
        <v>14</v>
      </c>
      <c r="E117" s="727">
        <v>1</v>
      </c>
      <c r="F117" s="728"/>
      <c r="G117" s="575"/>
    </row>
    <row r="118" spans="1:7" ht="18" thickBot="1" x14ac:dyDescent="0.4">
      <c r="A118" s="957"/>
      <c r="B118" s="576"/>
      <c r="C118" s="577" t="s">
        <v>16</v>
      </c>
      <c r="D118" s="118"/>
      <c r="E118" s="15"/>
      <c r="F118" s="578"/>
      <c r="G118" s="575"/>
    </row>
    <row r="119" spans="1:7" ht="18" thickBot="1" x14ac:dyDescent="0.4">
      <c r="A119" s="957"/>
      <c r="B119" s="576"/>
      <c r="C119" s="903" t="s">
        <v>255</v>
      </c>
      <c r="D119" s="901"/>
      <c r="E119" s="901"/>
      <c r="F119" s="927"/>
      <c r="G119" s="575">
        <f>+G118+G104+G83+G72+G61+G51+G37+G23+G14</f>
        <v>0</v>
      </c>
    </row>
    <row r="120" spans="1:7" ht="18" thickBot="1" x14ac:dyDescent="0.4">
      <c r="A120" s="957"/>
      <c r="B120" s="576"/>
      <c r="C120" s="903" t="s">
        <v>53</v>
      </c>
      <c r="D120" s="901"/>
      <c r="E120" s="901"/>
      <c r="F120" s="927"/>
      <c r="G120" s="575">
        <f>G119*0.1</f>
        <v>0</v>
      </c>
    </row>
    <row r="121" spans="1:7" ht="18" thickBot="1" x14ac:dyDescent="0.4">
      <c r="A121" s="958"/>
      <c r="B121" s="576"/>
      <c r="C121" s="903" t="s">
        <v>54</v>
      </c>
      <c r="D121" s="901"/>
      <c r="E121" s="901"/>
      <c r="F121" s="927"/>
      <c r="G121" s="575">
        <f>G119*0.15</f>
        <v>0</v>
      </c>
    </row>
    <row r="122" spans="1:7" ht="16.149999999999999" customHeight="1" thickBot="1" x14ac:dyDescent="0.4">
      <c r="A122" s="128"/>
      <c r="B122" s="579"/>
      <c r="C122" s="901" t="s">
        <v>593</v>
      </c>
      <c r="D122" s="901"/>
      <c r="E122" s="901"/>
      <c r="F122" s="901"/>
      <c r="G122" s="580">
        <f>SUM(G119:G121)</f>
        <v>0</v>
      </c>
    </row>
  </sheetData>
  <mergeCells count="27">
    <mergeCell ref="C119:F119"/>
    <mergeCell ref="C120:F120"/>
    <mergeCell ref="C121:F121"/>
    <mergeCell ref="C122:F122"/>
    <mergeCell ref="A84:A104"/>
    <mergeCell ref="A105:A121"/>
    <mergeCell ref="B84:B103"/>
    <mergeCell ref="B105:B117"/>
    <mergeCell ref="A1:G1"/>
    <mergeCell ref="A2:G2"/>
    <mergeCell ref="A3:A4"/>
    <mergeCell ref="B3:B4"/>
    <mergeCell ref="C3:C4"/>
    <mergeCell ref="D3:D4"/>
    <mergeCell ref="E3:E4"/>
    <mergeCell ref="F3:F4"/>
    <mergeCell ref="G3:G4"/>
    <mergeCell ref="B73:B82"/>
    <mergeCell ref="A52:A82"/>
    <mergeCell ref="B52:B61"/>
    <mergeCell ref="B62:B72"/>
    <mergeCell ref="B5:B14"/>
    <mergeCell ref="B15:B23"/>
    <mergeCell ref="B24:B37"/>
    <mergeCell ref="B38:B51"/>
    <mergeCell ref="A5:A37"/>
    <mergeCell ref="A38:A51"/>
  </mergeCells>
  <pageMargins left="0.7" right="0.7" top="0.75" bottom="0.75" header="0.3" footer="0.3"/>
  <pageSetup scale="5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14"/>
  <sheetViews>
    <sheetView tabSelected="1" view="pageBreakPreview" topLeftCell="A14" zoomScale="120" zoomScaleNormal="100" zoomScaleSheetLayoutView="120" workbookViewId="0">
      <selection activeCell="C105" sqref="C105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66.81640625" customWidth="1"/>
    <col min="4" max="4" width="12.1796875" bestFit="1" customWidth="1"/>
    <col min="5" max="5" width="9.453125" bestFit="1" customWidth="1"/>
    <col min="6" max="6" width="15.453125" bestFit="1" customWidth="1"/>
    <col min="7" max="7" width="23.54296875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0.5" thickBot="1" x14ac:dyDescent="0.45">
      <c r="A2" s="756" t="s">
        <v>576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thickBot="1" x14ac:dyDescent="0.4">
      <c r="A4" s="747"/>
      <c r="B4" s="755"/>
      <c r="C4" s="749"/>
      <c r="D4" s="749"/>
      <c r="E4" s="749"/>
      <c r="F4" s="751"/>
      <c r="G4" s="753"/>
    </row>
    <row r="5" spans="1:9" ht="15.5" x14ac:dyDescent="0.35">
      <c r="A5" s="779" t="s">
        <v>594</v>
      </c>
      <c r="B5" s="845" t="s">
        <v>595</v>
      </c>
      <c r="C5" s="106" t="s">
        <v>612</v>
      </c>
      <c r="D5" s="26" t="s">
        <v>11</v>
      </c>
      <c r="E5" s="25">
        <v>2</v>
      </c>
      <c r="F5" s="256"/>
      <c r="G5" s="257"/>
    </row>
    <row r="6" spans="1:9" ht="15.5" x14ac:dyDescent="0.35">
      <c r="A6" s="780"/>
      <c r="B6" s="846"/>
      <c r="C6" s="48" t="s">
        <v>613</v>
      </c>
      <c r="D6" s="28" t="s">
        <v>11</v>
      </c>
      <c r="E6" s="21">
        <v>2</v>
      </c>
      <c r="F6" s="254"/>
      <c r="G6" s="255"/>
    </row>
    <row r="7" spans="1:9" ht="15.5" x14ac:dyDescent="0.35">
      <c r="A7" s="780"/>
      <c r="B7" s="846"/>
      <c r="C7" s="48" t="s">
        <v>614</v>
      </c>
      <c r="D7" s="28" t="s">
        <v>14</v>
      </c>
      <c r="E7" s="21">
        <v>100</v>
      </c>
      <c r="F7" s="254"/>
      <c r="G7" s="255"/>
    </row>
    <row r="8" spans="1:9" ht="15.5" x14ac:dyDescent="0.35">
      <c r="A8" s="780"/>
      <c r="B8" s="846"/>
      <c r="C8" s="48" t="s">
        <v>615</v>
      </c>
      <c r="D8" s="28" t="s">
        <v>14</v>
      </c>
      <c r="E8" s="21">
        <v>75</v>
      </c>
      <c r="F8" s="254"/>
      <c r="G8" s="255"/>
    </row>
    <row r="9" spans="1:9" ht="15.5" x14ac:dyDescent="0.35">
      <c r="A9" s="780"/>
      <c r="B9" s="846"/>
      <c r="C9" s="48" t="s">
        <v>62</v>
      </c>
      <c r="D9" s="28" t="s">
        <v>14</v>
      </c>
      <c r="E9" s="21">
        <v>75</v>
      </c>
      <c r="F9" s="254"/>
      <c r="G9" s="255"/>
    </row>
    <row r="10" spans="1:9" ht="16" thickBot="1" x14ac:dyDescent="0.4">
      <c r="A10" s="780"/>
      <c r="B10" s="846"/>
      <c r="C10" s="105" t="s">
        <v>616</v>
      </c>
      <c r="D10" s="33" t="s">
        <v>11</v>
      </c>
      <c r="E10" s="32">
        <v>1</v>
      </c>
      <c r="F10" s="258"/>
      <c r="G10" s="259"/>
    </row>
    <row r="11" spans="1:9" ht="16" thickBot="1" x14ac:dyDescent="0.4">
      <c r="A11" s="780"/>
      <c r="B11" s="847"/>
      <c r="C11" s="29" t="s">
        <v>16</v>
      </c>
      <c r="D11" s="64"/>
      <c r="E11" s="89"/>
      <c r="F11" s="260"/>
      <c r="G11" s="261"/>
    </row>
    <row r="12" spans="1:9" ht="15.5" x14ac:dyDescent="0.35">
      <c r="A12" s="780"/>
      <c r="B12" s="845" t="s">
        <v>596</v>
      </c>
      <c r="C12" s="106" t="s">
        <v>133</v>
      </c>
      <c r="D12" s="26" t="s">
        <v>11</v>
      </c>
      <c r="E12" s="25">
        <v>2</v>
      </c>
      <c r="F12" s="256"/>
      <c r="G12" s="257"/>
    </row>
    <row r="13" spans="1:9" ht="15.5" x14ac:dyDescent="0.35">
      <c r="A13" s="780"/>
      <c r="B13" s="846"/>
      <c r="C13" s="48" t="s">
        <v>130</v>
      </c>
      <c r="D13" s="28" t="s">
        <v>11</v>
      </c>
      <c r="E13" s="21">
        <v>1</v>
      </c>
      <c r="F13" s="254"/>
      <c r="G13" s="255"/>
    </row>
    <row r="14" spans="1:9" ht="15.5" x14ac:dyDescent="0.35">
      <c r="A14" s="780"/>
      <c r="B14" s="846"/>
      <c r="C14" s="48" t="s">
        <v>101</v>
      </c>
      <c r="D14" s="28" t="s">
        <v>14</v>
      </c>
      <c r="E14" s="21">
        <v>200</v>
      </c>
      <c r="F14" s="254"/>
      <c r="G14" s="255"/>
    </row>
    <row r="15" spans="1:9" ht="15.5" x14ac:dyDescent="0.35">
      <c r="A15" s="780"/>
      <c r="B15" s="846"/>
      <c r="C15" s="48" t="s">
        <v>609</v>
      </c>
      <c r="D15" s="28" t="s">
        <v>14</v>
      </c>
      <c r="E15" s="21">
        <v>150</v>
      </c>
      <c r="F15" s="254"/>
      <c r="G15" s="255"/>
    </row>
    <row r="16" spans="1:9" ht="15.5" x14ac:dyDescent="0.35">
      <c r="A16" s="780"/>
      <c r="B16" s="846"/>
      <c r="C16" s="48" t="s">
        <v>610</v>
      </c>
      <c r="D16" s="28" t="s">
        <v>14</v>
      </c>
      <c r="E16" s="21">
        <v>50</v>
      </c>
      <c r="F16" s="254"/>
      <c r="G16" s="255"/>
    </row>
    <row r="17" spans="1:7" ht="15.5" x14ac:dyDescent="0.35">
      <c r="A17" s="780"/>
      <c r="B17" s="846"/>
      <c r="C17" s="48" t="s">
        <v>611</v>
      </c>
      <c r="D17" s="28" t="s">
        <v>14</v>
      </c>
      <c r="E17" s="21">
        <v>150</v>
      </c>
      <c r="F17" s="254"/>
      <c r="G17" s="255"/>
    </row>
    <row r="18" spans="1:7" ht="15.5" x14ac:dyDescent="0.35">
      <c r="A18" s="780"/>
      <c r="B18" s="846"/>
      <c r="C18" s="48" t="s">
        <v>74</v>
      </c>
      <c r="D18" s="28" t="s">
        <v>11</v>
      </c>
      <c r="E18" s="21">
        <v>30</v>
      </c>
      <c r="F18" s="254"/>
      <c r="G18" s="255"/>
    </row>
    <row r="19" spans="1:7" ht="15.5" x14ac:dyDescent="0.35">
      <c r="A19" s="780"/>
      <c r="B19" s="846"/>
      <c r="C19" s="48" t="s">
        <v>62</v>
      </c>
      <c r="D19" s="28" t="s">
        <v>14</v>
      </c>
      <c r="E19" s="21">
        <v>50</v>
      </c>
      <c r="F19" s="254"/>
      <c r="G19" s="255"/>
    </row>
    <row r="20" spans="1:7" ht="16" thickBot="1" x14ac:dyDescent="0.4">
      <c r="A20" s="780"/>
      <c r="B20" s="846"/>
      <c r="C20" s="105" t="s">
        <v>579</v>
      </c>
      <c r="D20" s="33" t="s">
        <v>14</v>
      </c>
      <c r="E20" s="32">
        <v>12</v>
      </c>
      <c r="F20" s="258"/>
      <c r="G20" s="259"/>
    </row>
    <row r="21" spans="1:7" ht="16" thickBot="1" x14ac:dyDescent="0.4">
      <c r="A21" s="780"/>
      <c r="B21" s="847"/>
      <c r="C21" s="29" t="s">
        <v>16</v>
      </c>
      <c r="D21" s="64"/>
      <c r="E21" s="89"/>
      <c r="F21" s="260"/>
      <c r="G21" s="261"/>
    </row>
    <row r="22" spans="1:7" ht="15.5" x14ac:dyDescent="0.35">
      <c r="A22" s="780"/>
      <c r="B22" s="779" t="s">
        <v>597</v>
      </c>
      <c r="C22" s="106" t="s">
        <v>619</v>
      </c>
      <c r="D22" s="26" t="s">
        <v>14</v>
      </c>
      <c r="E22" s="25">
        <v>1000</v>
      </c>
      <c r="F22" s="256"/>
      <c r="G22" s="257"/>
    </row>
    <row r="23" spans="1:7" ht="15.5" x14ac:dyDescent="0.35">
      <c r="A23" s="780"/>
      <c r="B23" s="780"/>
      <c r="C23" s="48" t="s">
        <v>645</v>
      </c>
      <c r="D23" s="28" t="s">
        <v>14</v>
      </c>
      <c r="E23" s="21">
        <v>100</v>
      </c>
      <c r="F23" s="254"/>
      <c r="G23" s="255"/>
    </row>
    <row r="24" spans="1:7" ht="15.5" x14ac:dyDescent="0.35">
      <c r="A24" s="780"/>
      <c r="B24" s="780"/>
      <c r="C24" s="48" t="s">
        <v>630</v>
      </c>
      <c r="D24" s="28" t="s">
        <v>14</v>
      </c>
      <c r="E24" s="21">
        <v>700</v>
      </c>
      <c r="F24" s="254"/>
      <c r="G24" s="255"/>
    </row>
    <row r="25" spans="1:7" ht="15.5" x14ac:dyDescent="0.35">
      <c r="A25" s="780"/>
      <c r="B25" s="780"/>
      <c r="C25" s="48" t="s">
        <v>615</v>
      </c>
      <c r="D25" s="28" t="s">
        <v>14</v>
      </c>
      <c r="E25" s="21">
        <v>300</v>
      </c>
      <c r="F25" s="254"/>
      <c r="G25" s="255"/>
    </row>
    <row r="26" spans="1:7" ht="15.5" x14ac:dyDescent="0.35">
      <c r="A26" s="780"/>
      <c r="B26" s="780"/>
      <c r="C26" s="48" t="s">
        <v>620</v>
      </c>
      <c r="D26" s="28" t="s">
        <v>14</v>
      </c>
      <c r="E26" s="21">
        <v>100</v>
      </c>
      <c r="F26" s="254"/>
      <c r="G26" s="255"/>
    </row>
    <row r="27" spans="1:7" ht="15.5" x14ac:dyDescent="0.35">
      <c r="A27" s="780"/>
      <c r="B27" s="780"/>
      <c r="C27" s="48" t="s">
        <v>631</v>
      </c>
      <c r="D27" s="28" t="s">
        <v>14</v>
      </c>
      <c r="E27" s="21">
        <v>700</v>
      </c>
      <c r="F27" s="254"/>
      <c r="G27" s="255"/>
    </row>
    <row r="28" spans="1:7" ht="15.5" x14ac:dyDescent="0.35">
      <c r="A28" s="780"/>
      <c r="B28" s="780"/>
      <c r="C28" s="48" t="s">
        <v>74</v>
      </c>
      <c r="D28" s="28" t="s">
        <v>11</v>
      </c>
      <c r="E28" s="21">
        <v>15</v>
      </c>
      <c r="F28" s="254"/>
      <c r="G28" s="255"/>
    </row>
    <row r="29" spans="1:7" ht="15.5" x14ac:dyDescent="0.35">
      <c r="A29" s="780"/>
      <c r="B29" s="780"/>
      <c r="C29" s="48" t="s">
        <v>62</v>
      </c>
      <c r="D29" s="28" t="s">
        <v>14</v>
      </c>
      <c r="E29" s="21">
        <v>300</v>
      </c>
      <c r="F29" s="254"/>
      <c r="G29" s="255"/>
    </row>
    <row r="30" spans="1:7" ht="15.5" x14ac:dyDescent="0.35">
      <c r="A30" s="780"/>
      <c r="B30" s="780"/>
      <c r="C30" s="48" t="s">
        <v>622</v>
      </c>
      <c r="D30" s="28" t="s">
        <v>14</v>
      </c>
      <c r="E30" s="21">
        <v>36</v>
      </c>
      <c r="F30" s="254"/>
      <c r="G30" s="255"/>
    </row>
    <row r="31" spans="1:7" ht="15.5" x14ac:dyDescent="0.35">
      <c r="A31" s="780"/>
      <c r="B31" s="780"/>
      <c r="C31" s="48" t="s">
        <v>701</v>
      </c>
      <c r="D31" s="28" t="s">
        <v>11</v>
      </c>
      <c r="E31" s="21">
        <v>8</v>
      </c>
      <c r="F31" s="254"/>
      <c r="G31" s="255"/>
    </row>
    <row r="32" spans="1:7" ht="16" thickBot="1" x14ac:dyDescent="0.4">
      <c r="A32" s="780"/>
      <c r="B32" s="780"/>
      <c r="C32" s="105" t="s">
        <v>684</v>
      </c>
      <c r="D32" s="33" t="s">
        <v>11</v>
      </c>
      <c r="E32" s="32">
        <v>3</v>
      </c>
      <c r="F32" s="258"/>
      <c r="G32" s="259"/>
    </row>
    <row r="33" spans="1:7" ht="16" thickBot="1" x14ac:dyDescent="0.4">
      <c r="A33" s="780"/>
      <c r="B33" s="781"/>
      <c r="C33" s="29" t="s">
        <v>16</v>
      </c>
      <c r="D33" s="64"/>
      <c r="E33" s="89"/>
      <c r="F33" s="260"/>
      <c r="G33" s="261"/>
    </row>
    <row r="34" spans="1:7" ht="15.5" x14ac:dyDescent="0.35">
      <c r="A34" s="780"/>
      <c r="B34" s="845" t="s">
        <v>598</v>
      </c>
      <c r="C34" s="106" t="s">
        <v>617</v>
      </c>
      <c r="D34" s="26" t="s">
        <v>11</v>
      </c>
      <c r="E34" s="25">
        <v>1</v>
      </c>
      <c r="F34" s="256"/>
      <c r="G34" s="257"/>
    </row>
    <row r="35" spans="1:7" ht="15.5" x14ac:dyDescent="0.35">
      <c r="A35" s="780"/>
      <c r="B35" s="846"/>
      <c r="C35" s="48" t="s">
        <v>618</v>
      </c>
      <c r="D35" s="28" t="s">
        <v>11</v>
      </c>
      <c r="E35" s="21">
        <v>1</v>
      </c>
      <c r="F35" s="254"/>
      <c r="G35" s="255"/>
    </row>
    <row r="36" spans="1:7" ht="15.5" x14ac:dyDescent="0.35">
      <c r="A36" s="780"/>
      <c r="B36" s="846"/>
      <c r="C36" s="48" t="s">
        <v>618</v>
      </c>
      <c r="D36" s="28" t="s">
        <v>11</v>
      </c>
      <c r="E36" s="21">
        <v>1</v>
      </c>
      <c r="F36" s="254"/>
      <c r="G36" s="255"/>
    </row>
    <row r="37" spans="1:7" ht="15.5" x14ac:dyDescent="0.35">
      <c r="A37" s="780"/>
      <c r="B37" s="846"/>
      <c r="C37" s="48" t="s">
        <v>619</v>
      </c>
      <c r="D37" s="28" t="s">
        <v>14</v>
      </c>
      <c r="E37" s="21">
        <v>500</v>
      </c>
      <c r="F37" s="254"/>
      <c r="G37" s="255"/>
    </row>
    <row r="38" spans="1:7" ht="15.5" x14ac:dyDescent="0.35">
      <c r="A38" s="780"/>
      <c r="B38" s="846"/>
      <c r="C38" s="48" t="s">
        <v>620</v>
      </c>
      <c r="D38" s="28" t="s">
        <v>14</v>
      </c>
      <c r="E38" s="21">
        <v>300</v>
      </c>
      <c r="F38" s="254"/>
      <c r="G38" s="255"/>
    </row>
    <row r="39" spans="1:7" ht="15.5" x14ac:dyDescent="0.35">
      <c r="A39" s="780"/>
      <c r="B39" s="846"/>
      <c r="C39" s="48" t="s">
        <v>621</v>
      </c>
      <c r="D39" s="28" t="s">
        <v>14</v>
      </c>
      <c r="E39" s="21">
        <v>200</v>
      </c>
      <c r="F39" s="254"/>
      <c r="G39" s="255"/>
    </row>
    <row r="40" spans="1:7" ht="15.5" x14ac:dyDescent="0.35">
      <c r="A40" s="780"/>
      <c r="B40" s="846"/>
      <c r="C40" s="48" t="s">
        <v>620</v>
      </c>
      <c r="D40" s="28" t="s">
        <v>14</v>
      </c>
      <c r="E40" s="21">
        <v>300</v>
      </c>
      <c r="F40" s="254"/>
      <c r="G40" s="255"/>
    </row>
    <row r="41" spans="1:7" ht="15.5" x14ac:dyDescent="0.35">
      <c r="A41" s="780"/>
      <c r="B41" s="846"/>
      <c r="C41" s="48" t="s">
        <v>74</v>
      </c>
      <c r="D41" s="28" t="s">
        <v>11</v>
      </c>
      <c r="E41" s="21">
        <v>5</v>
      </c>
      <c r="F41" s="254"/>
      <c r="G41" s="255"/>
    </row>
    <row r="42" spans="1:7" ht="15.5" x14ac:dyDescent="0.35">
      <c r="A42" s="780"/>
      <c r="B42" s="846"/>
      <c r="C42" s="48" t="s">
        <v>62</v>
      </c>
      <c r="D42" s="28" t="s">
        <v>14</v>
      </c>
      <c r="E42" s="21">
        <v>200</v>
      </c>
      <c r="F42" s="254"/>
      <c r="G42" s="255"/>
    </row>
    <row r="43" spans="1:7" ht="16" thickBot="1" x14ac:dyDescent="0.4">
      <c r="A43" s="780"/>
      <c r="B43" s="846"/>
      <c r="C43" s="105" t="s">
        <v>622</v>
      </c>
      <c r="D43" s="33" t="s">
        <v>14</v>
      </c>
      <c r="E43" s="32">
        <v>36</v>
      </c>
      <c r="F43" s="258"/>
      <c r="G43" s="259"/>
    </row>
    <row r="44" spans="1:7" ht="16" thickBot="1" x14ac:dyDescent="0.4">
      <c r="A44" s="780"/>
      <c r="B44" s="847"/>
      <c r="C44" s="29" t="s">
        <v>16</v>
      </c>
      <c r="D44" s="64"/>
      <c r="E44" s="89"/>
      <c r="F44" s="260"/>
      <c r="G44" s="261"/>
    </row>
    <row r="45" spans="1:7" ht="18" customHeight="1" x14ac:dyDescent="0.35">
      <c r="A45" s="780"/>
      <c r="B45" s="805" t="s">
        <v>599</v>
      </c>
      <c r="C45" s="721" t="s">
        <v>623</v>
      </c>
      <c r="D45" s="28" t="s">
        <v>11</v>
      </c>
      <c r="E45" s="21">
        <v>3</v>
      </c>
      <c r="F45" s="254"/>
      <c r="G45" s="557"/>
    </row>
    <row r="46" spans="1:7" ht="15.5" x14ac:dyDescent="0.35">
      <c r="A46" s="780"/>
      <c r="B46" s="806"/>
      <c r="C46" s="722" t="s">
        <v>624</v>
      </c>
      <c r="D46" s="28" t="s">
        <v>11</v>
      </c>
      <c r="E46" s="21">
        <v>3</v>
      </c>
      <c r="F46" s="254"/>
      <c r="G46" s="255"/>
    </row>
    <row r="47" spans="1:7" ht="15.5" x14ac:dyDescent="0.35">
      <c r="A47" s="780"/>
      <c r="B47" s="806"/>
      <c r="C47" s="722" t="s">
        <v>122</v>
      </c>
      <c r="D47" s="28" t="s">
        <v>14</v>
      </c>
      <c r="E47" s="21">
        <v>1000</v>
      </c>
      <c r="F47" s="254"/>
      <c r="G47" s="255"/>
    </row>
    <row r="48" spans="1:7" ht="15.5" x14ac:dyDescent="0.35">
      <c r="A48" s="780"/>
      <c r="B48" s="806"/>
      <c r="C48" s="722" t="s">
        <v>625</v>
      </c>
      <c r="D48" s="28" t="s">
        <v>14</v>
      </c>
      <c r="E48" s="21">
        <v>800</v>
      </c>
      <c r="F48" s="254"/>
      <c r="G48" s="255"/>
    </row>
    <row r="49" spans="1:7" ht="15.5" x14ac:dyDescent="0.35">
      <c r="A49" s="780"/>
      <c r="B49" s="806"/>
      <c r="C49" s="722" t="s">
        <v>626</v>
      </c>
      <c r="D49" s="28" t="s">
        <v>14</v>
      </c>
      <c r="E49" s="21">
        <v>200</v>
      </c>
      <c r="F49" s="254"/>
      <c r="G49" s="255"/>
    </row>
    <row r="50" spans="1:7" ht="15.5" x14ac:dyDescent="0.35">
      <c r="A50" s="780"/>
      <c r="B50" s="806"/>
      <c r="C50" s="722" t="s">
        <v>700</v>
      </c>
      <c r="D50" s="28" t="s">
        <v>14</v>
      </c>
      <c r="E50" s="21">
        <v>800</v>
      </c>
      <c r="F50" s="254"/>
      <c r="G50" s="255"/>
    </row>
    <row r="51" spans="1:7" ht="15.5" x14ac:dyDescent="0.35">
      <c r="A51" s="780"/>
      <c r="B51" s="806"/>
      <c r="C51" s="722" t="s">
        <v>62</v>
      </c>
      <c r="D51" s="28" t="s">
        <v>14</v>
      </c>
      <c r="E51" s="21">
        <v>200</v>
      </c>
      <c r="F51" s="254"/>
      <c r="G51" s="255"/>
    </row>
    <row r="52" spans="1:7" ht="15.5" x14ac:dyDescent="0.35">
      <c r="A52" s="780"/>
      <c r="B52" s="806"/>
      <c r="C52" s="722" t="s">
        <v>627</v>
      </c>
      <c r="D52" s="28" t="s">
        <v>14</v>
      </c>
      <c r="E52" s="21">
        <v>24</v>
      </c>
      <c r="F52" s="254"/>
      <c r="G52" s="255"/>
    </row>
    <row r="53" spans="1:7" ht="16" thickBot="1" x14ac:dyDescent="0.4">
      <c r="A53" s="780"/>
      <c r="B53" s="806"/>
      <c r="C53" s="722" t="s">
        <v>628</v>
      </c>
      <c r="D53" s="28" t="s">
        <v>11</v>
      </c>
      <c r="E53" s="21">
        <v>2</v>
      </c>
      <c r="F53" s="254"/>
      <c r="G53" s="514"/>
    </row>
    <row r="54" spans="1:7" ht="16" thickBot="1" x14ac:dyDescent="0.4">
      <c r="A54" s="780"/>
      <c r="B54" s="807"/>
      <c r="C54" s="108" t="s">
        <v>16</v>
      </c>
      <c r="D54" s="64"/>
      <c r="E54" s="89"/>
      <c r="F54" s="260"/>
      <c r="G54" s="261"/>
    </row>
    <row r="55" spans="1:7" ht="15.5" x14ac:dyDescent="0.35">
      <c r="A55" s="780"/>
      <c r="B55" s="846" t="s">
        <v>600</v>
      </c>
      <c r="C55" s="106" t="s">
        <v>612</v>
      </c>
      <c r="D55" s="26" t="s">
        <v>11</v>
      </c>
      <c r="E55" s="25">
        <v>1</v>
      </c>
      <c r="F55" s="256"/>
      <c r="G55" s="257"/>
    </row>
    <row r="56" spans="1:7" ht="15.5" x14ac:dyDescent="0.35">
      <c r="A56" s="780"/>
      <c r="B56" s="846"/>
      <c r="C56" s="48" t="s">
        <v>613</v>
      </c>
      <c r="D56" s="28" t="s">
        <v>11</v>
      </c>
      <c r="E56" s="21">
        <v>1</v>
      </c>
      <c r="F56" s="254"/>
      <c r="G56" s="255"/>
    </row>
    <row r="57" spans="1:7" ht="15.5" x14ac:dyDescent="0.35">
      <c r="A57" s="780"/>
      <c r="B57" s="846"/>
      <c r="C57" s="48" t="s">
        <v>629</v>
      </c>
      <c r="D57" s="28" t="s">
        <v>11</v>
      </c>
      <c r="E57" s="21">
        <v>1</v>
      </c>
      <c r="F57" s="254"/>
      <c r="G57" s="255"/>
    </row>
    <row r="58" spans="1:7" ht="15.5" x14ac:dyDescent="0.35">
      <c r="A58" s="780"/>
      <c r="B58" s="846"/>
      <c r="C58" s="48" t="s">
        <v>618</v>
      </c>
      <c r="D58" s="28" t="s">
        <v>11</v>
      </c>
      <c r="E58" s="21">
        <v>1</v>
      </c>
      <c r="F58" s="254"/>
      <c r="G58" s="255"/>
    </row>
    <row r="59" spans="1:7" ht="15.5" x14ac:dyDescent="0.35">
      <c r="A59" s="780"/>
      <c r="B59" s="846"/>
      <c r="C59" s="48" t="s">
        <v>614</v>
      </c>
      <c r="D59" s="28" t="s">
        <v>14</v>
      </c>
      <c r="E59" s="21">
        <v>100</v>
      </c>
      <c r="F59" s="254"/>
      <c r="G59" s="255"/>
    </row>
    <row r="60" spans="1:7" ht="15.5" x14ac:dyDescent="0.35">
      <c r="A60" s="780"/>
      <c r="B60" s="846"/>
      <c r="C60" s="48" t="s">
        <v>619</v>
      </c>
      <c r="D60" s="28" t="s">
        <v>14</v>
      </c>
      <c r="E60" s="21">
        <v>100</v>
      </c>
      <c r="F60" s="254"/>
      <c r="G60" s="255"/>
    </row>
    <row r="61" spans="1:7" ht="15.5" x14ac:dyDescent="0.35">
      <c r="A61" s="780"/>
      <c r="B61" s="846"/>
      <c r="C61" s="48" t="s">
        <v>630</v>
      </c>
      <c r="D61" s="28" t="s">
        <v>14</v>
      </c>
      <c r="E61" s="21">
        <v>150</v>
      </c>
      <c r="F61" s="254"/>
      <c r="G61" s="255"/>
    </row>
    <row r="62" spans="1:7" ht="15.5" x14ac:dyDescent="0.35">
      <c r="A62" s="780"/>
      <c r="B62" s="846"/>
      <c r="C62" s="48" t="s">
        <v>615</v>
      </c>
      <c r="D62" s="28" t="s">
        <v>14</v>
      </c>
      <c r="E62" s="21">
        <v>50</v>
      </c>
      <c r="F62" s="254"/>
      <c r="G62" s="255"/>
    </row>
    <row r="63" spans="1:7" ht="15.5" x14ac:dyDescent="0.35">
      <c r="A63" s="780"/>
      <c r="B63" s="846"/>
      <c r="C63" s="48" t="s">
        <v>631</v>
      </c>
      <c r="D63" s="28" t="s">
        <v>14</v>
      </c>
      <c r="E63" s="21">
        <v>150</v>
      </c>
      <c r="F63" s="254"/>
      <c r="G63" s="255"/>
    </row>
    <row r="64" spans="1:7" ht="15.5" x14ac:dyDescent="0.35">
      <c r="A64" s="780"/>
      <c r="B64" s="846"/>
      <c r="C64" s="48" t="s">
        <v>74</v>
      </c>
      <c r="D64" s="28" t="s">
        <v>11</v>
      </c>
      <c r="E64" s="21">
        <v>15</v>
      </c>
      <c r="F64" s="254"/>
      <c r="G64" s="255"/>
    </row>
    <row r="65" spans="1:7" ht="15.5" x14ac:dyDescent="0.35">
      <c r="A65" s="780"/>
      <c r="B65" s="846"/>
      <c r="C65" s="48" t="s">
        <v>62</v>
      </c>
      <c r="D65" s="28" t="s">
        <v>14</v>
      </c>
      <c r="E65" s="21">
        <v>50</v>
      </c>
      <c r="F65" s="254"/>
      <c r="G65" s="255"/>
    </row>
    <row r="66" spans="1:7" ht="15.5" x14ac:dyDescent="0.35">
      <c r="A66" s="780"/>
      <c r="B66" s="846"/>
      <c r="C66" s="48" t="s">
        <v>622</v>
      </c>
      <c r="D66" s="28" t="s">
        <v>14</v>
      </c>
      <c r="E66" s="21">
        <v>24</v>
      </c>
      <c r="F66" s="254"/>
      <c r="G66" s="255"/>
    </row>
    <row r="67" spans="1:7" ht="16" thickBot="1" x14ac:dyDescent="0.4">
      <c r="A67" s="780"/>
      <c r="B67" s="846"/>
      <c r="C67" s="105" t="s">
        <v>616</v>
      </c>
      <c r="D67" s="33" t="s">
        <v>11</v>
      </c>
      <c r="E67" s="32">
        <v>1</v>
      </c>
      <c r="F67" s="258"/>
      <c r="G67" s="259"/>
    </row>
    <row r="68" spans="1:7" ht="16" thickBot="1" x14ac:dyDescent="0.4">
      <c r="A68" s="780"/>
      <c r="B68" s="847"/>
      <c r="C68" s="29" t="s">
        <v>16</v>
      </c>
      <c r="D68" s="64"/>
      <c r="E68" s="89"/>
      <c r="F68" s="260"/>
      <c r="G68" s="261"/>
    </row>
    <row r="69" spans="1:7" ht="15.5" x14ac:dyDescent="0.35">
      <c r="A69" s="780"/>
      <c r="B69" s="845" t="s">
        <v>601</v>
      </c>
      <c r="C69" s="106" t="s">
        <v>582</v>
      </c>
      <c r="D69" s="26" t="s">
        <v>11</v>
      </c>
      <c r="E69" s="25">
        <v>3</v>
      </c>
      <c r="F69" s="256"/>
      <c r="G69" s="257"/>
    </row>
    <row r="70" spans="1:7" ht="15.5" x14ac:dyDescent="0.35">
      <c r="A70" s="780"/>
      <c r="B70" s="846"/>
      <c r="C70" s="48" t="s">
        <v>612</v>
      </c>
      <c r="D70" s="28" t="s">
        <v>11</v>
      </c>
      <c r="E70" s="21">
        <v>3</v>
      </c>
      <c r="F70" s="254"/>
      <c r="G70" s="255"/>
    </row>
    <row r="71" spans="1:7" ht="15.5" x14ac:dyDescent="0.35">
      <c r="A71" s="780"/>
      <c r="B71" s="846"/>
      <c r="C71" s="48" t="s">
        <v>613</v>
      </c>
      <c r="D71" s="28" t="s">
        <v>11</v>
      </c>
      <c r="E71" s="21">
        <v>3</v>
      </c>
      <c r="F71" s="254"/>
      <c r="G71" s="255"/>
    </row>
    <row r="72" spans="1:7" ht="15.5" x14ac:dyDescent="0.35">
      <c r="A72" s="780"/>
      <c r="B72" s="846"/>
      <c r="C72" s="48" t="s">
        <v>88</v>
      </c>
      <c r="D72" s="28" t="s">
        <v>11</v>
      </c>
      <c r="E72" s="21">
        <v>1</v>
      </c>
      <c r="F72" s="254"/>
      <c r="G72" s="255"/>
    </row>
    <row r="73" spans="1:7" ht="15.5" x14ac:dyDescent="0.35">
      <c r="A73" s="780"/>
      <c r="B73" s="846"/>
      <c r="C73" s="48" t="s">
        <v>614</v>
      </c>
      <c r="D73" s="28" t="s">
        <v>14</v>
      </c>
      <c r="E73" s="21">
        <v>6</v>
      </c>
      <c r="F73" s="254"/>
      <c r="G73" s="255"/>
    </row>
    <row r="74" spans="1:7" ht="15.5" x14ac:dyDescent="0.35">
      <c r="A74" s="780"/>
      <c r="B74" s="846"/>
      <c r="C74" s="48" t="s">
        <v>619</v>
      </c>
      <c r="D74" s="28" t="s">
        <v>14</v>
      </c>
      <c r="E74" s="21">
        <v>2300</v>
      </c>
      <c r="F74" s="254"/>
      <c r="G74" s="255"/>
    </row>
    <row r="75" spans="1:7" ht="15.5" x14ac:dyDescent="0.35">
      <c r="A75" s="780"/>
      <c r="B75" s="846"/>
      <c r="C75" s="48" t="s">
        <v>609</v>
      </c>
      <c r="D75" s="28" t="s">
        <v>14</v>
      </c>
      <c r="E75" s="21">
        <v>800</v>
      </c>
      <c r="F75" s="254"/>
      <c r="G75" s="255"/>
    </row>
    <row r="76" spans="1:7" ht="15.5" x14ac:dyDescent="0.35">
      <c r="A76" s="780"/>
      <c r="B76" s="846"/>
      <c r="C76" s="48" t="s">
        <v>609</v>
      </c>
      <c r="D76" s="28" t="s">
        <v>14</v>
      </c>
      <c r="E76" s="21">
        <v>1000</v>
      </c>
      <c r="F76" s="254"/>
      <c r="G76" s="255"/>
    </row>
    <row r="77" spans="1:7" ht="15.5" x14ac:dyDescent="0.35">
      <c r="A77" s="780"/>
      <c r="B77" s="846"/>
      <c r="C77" s="48" t="s">
        <v>610</v>
      </c>
      <c r="D77" s="28" t="s">
        <v>14</v>
      </c>
      <c r="E77" s="21">
        <v>506</v>
      </c>
      <c r="F77" s="254"/>
      <c r="G77" s="255"/>
    </row>
    <row r="78" spans="1:7" ht="15.5" x14ac:dyDescent="0.35">
      <c r="A78" s="780"/>
      <c r="B78" s="846"/>
      <c r="C78" s="48" t="s">
        <v>611</v>
      </c>
      <c r="D78" s="28" t="s">
        <v>14</v>
      </c>
      <c r="E78" s="21">
        <v>800</v>
      </c>
      <c r="F78" s="254"/>
      <c r="G78" s="255"/>
    </row>
    <row r="79" spans="1:7" ht="15.5" x14ac:dyDescent="0.35">
      <c r="A79" s="780"/>
      <c r="B79" s="846"/>
      <c r="C79" s="48" t="s">
        <v>583</v>
      </c>
      <c r="D79" s="28" t="s">
        <v>14</v>
      </c>
      <c r="E79" s="21">
        <v>1000</v>
      </c>
      <c r="F79" s="254"/>
      <c r="G79" s="255"/>
    </row>
    <row r="80" spans="1:7" ht="15.5" x14ac:dyDescent="0.35">
      <c r="A80" s="780"/>
      <c r="B80" s="846"/>
      <c r="C80" s="48" t="s">
        <v>74</v>
      </c>
      <c r="D80" s="28" t="s">
        <v>11</v>
      </c>
      <c r="E80" s="21">
        <v>30</v>
      </c>
      <c r="F80" s="254"/>
      <c r="G80" s="255"/>
    </row>
    <row r="81" spans="1:7" ht="15.5" x14ac:dyDescent="0.35">
      <c r="A81" s="780"/>
      <c r="B81" s="846"/>
      <c r="C81" s="48" t="s">
        <v>62</v>
      </c>
      <c r="D81" s="28" t="s">
        <v>14</v>
      </c>
      <c r="E81" s="21">
        <v>506</v>
      </c>
      <c r="F81" s="254"/>
      <c r="G81" s="255"/>
    </row>
    <row r="82" spans="1:7" ht="15.5" x14ac:dyDescent="0.35">
      <c r="A82" s="780"/>
      <c r="B82" s="846"/>
      <c r="C82" s="48" t="s">
        <v>703</v>
      </c>
      <c r="D82" s="28" t="s">
        <v>14</v>
      </c>
      <c r="E82" s="21">
        <v>24</v>
      </c>
      <c r="F82" s="254"/>
      <c r="G82" s="255"/>
    </row>
    <row r="83" spans="1:7" ht="16" thickBot="1" x14ac:dyDescent="0.4">
      <c r="A83" s="780"/>
      <c r="B83" s="846"/>
      <c r="C83" s="105" t="s">
        <v>702</v>
      </c>
      <c r="D83" s="33" t="s">
        <v>11</v>
      </c>
      <c r="E83" s="32">
        <v>1</v>
      </c>
      <c r="F83" s="258"/>
      <c r="G83" s="259"/>
    </row>
    <row r="84" spans="1:7" ht="16" thickBot="1" x14ac:dyDescent="0.4">
      <c r="A84" s="780"/>
      <c r="B84" s="847"/>
      <c r="C84" s="29" t="s">
        <v>16</v>
      </c>
      <c r="D84" s="64"/>
      <c r="E84" s="89"/>
      <c r="F84" s="260"/>
      <c r="G84" s="261"/>
    </row>
    <row r="85" spans="1:7" ht="15.5" x14ac:dyDescent="0.35">
      <c r="A85" s="780"/>
      <c r="B85" s="845" t="s">
        <v>602</v>
      </c>
      <c r="C85" s="106" t="s">
        <v>675</v>
      </c>
      <c r="D85" s="26" t="s">
        <v>11</v>
      </c>
      <c r="E85" s="25">
        <v>1</v>
      </c>
      <c r="F85" s="256"/>
      <c r="G85" s="257"/>
    </row>
    <row r="86" spans="1:7" ht="15.5" x14ac:dyDescent="0.35">
      <c r="A86" s="780"/>
      <c r="B86" s="846"/>
      <c r="C86" s="48" t="s">
        <v>704</v>
      </c>
      <c r="D86" s="28" t="s">
        <v>11</v>
      </c>
      <c r="E86" s="21">
        <v>1</v>
      </c>
      <c r="F86" s="254"/>
      <c r="G86" s="255"/>
    </row>
    <row r="87" spans="1:7" ht="15.5" x14ac:dyDescent="0.35">
      <c r="A87" s="780"/>
      <c r="B87" s="846"/>
      <c r="C87" s="48" t="s">
        <v>612</v>
      </c>
      <c r="D87" s="28" t="s">
        <v>11</v>
      </c>
      <c r="E87" s="21">
        <v>2</v>
      </c>
      <c r="F87" s="254"/>
      <c r="G87" s="255"/>
    </row>
    <row r="88" spans="1:7" ht="15.5" x14ac:dyDescent="0.35">
      <c r="A88" s="780"/>
      <c r="B88" s="846"/>
      <c r="C88" s="48" t="s">
        <v>613</v>
      </c>
      <c r="D88" s="28" t="s">
        <v>11</v>
      </c>
      <c r="E88" s="21">
        <v>3</v>
      </c>
      <c r="F88" s="254"/>
      <c r="G88" s="255"/>
    </row>
    <row r="89" spans="1:7" ht="15.5" x14ac:dyDescent="0.35">
      <c r="A89" s="780"/>
      <c r="B89" s="846"/>
      <c r="C89" s="48" t="s">
        <v>88</v>
      </c>
      <c r="D89" s="28" t="s">
        <v>11</v>
      </c>
      <c r="E89" s="21">
        <v>1</v>
      </c>
      <c r="F89" s="254"/>
      <c r="G89" s="255"/>
    </row>
    <row r="90" spans="1:7" ht="15.5" x14ac:dyDescent="0.35">
      <c r="A90" s="780"/>
      <c r="B90" s="846"/>
      <c r="C90" s="48" t="s">
        <v>632</v>
      </c>
      <c r="D90" s="28" t="s">
        <v>14</v>
      </c>
      <c r="E90" s="21">
        <v>6</v>
      </c>
      <c r="F90" s="254"/>
      <c r="G90" s="255"/>
    </row>
    <row r="91" spans="1:7" ht="15.5" x14ac:dyDescent="0.35">
      <c r="A91" s="780"/>
      <c r="B91" s="846"/>
      <c r="C91" s="48" t="s">
        <v>614</v>
      </c>
      <c r="D91" s="28" t="s">
        <v>14</v>
      </c>
      <c r="E91" s="21">
        <v>800</v>
      </c>
      <c r="F91" s="254"/>
      <c r="G91" s="255"/>
    </row>
    <row r="92" spans="1:7" ht="15.5" x14ac:dyDescent="0.35">
      <c r="A92" s="780"/>
      <c r="B92" s="846"/>
      <c r="C92" s="48" t="s">
        <v>630</v>
      </c>
      <c r="D92" s="28" t="s">
        <v>14</v>
      </c>
      <c r="E92" s="21">
        <v>650</v>
      </c>
      <c r="F92" s="254"/>
      <c r="G92" s="255"/>
    </row>
    <row r="93" spans="1:7" ht="15.5" x14ac:dyDescent="0.35">
      <c r="A93" s="780"/>
      <c r="B93" s="846"/>
      <c r="C93" s="48" t="s">
        <v>615</v>
      </c>
      <c r="D93" s="28" t="s">
        <v>14</v>
      </c>
      <c r="E93" s="21">
        <v>180</v>
      </c>
      <c r="F93" s="254"/>
      <c r="G93" s="255"/>
    </row>
    <row r="94" spans="1:7" ht="15.5" x14ac:dyDescent="0.35">
      <c r="A94" s="780"/>
      <c r="B94" s="846"/>
      <c r="C94" s="48" t="s">
        <v>633</v>
      </c>
      <c r="D94" s="28" t="s">
        <v>14</v>
      </c>
      <c r="E94" s="21">
        <v>650</v>
      </c>
      <c r="F94" s="254"/>
      <c r="G94" s="255"/>
    </row>
    <row r="95" spans="1:7" ht="15.5" x14ac:dyDescent="0.35">
      <c r="A95" s="780"/>
      <c r="B95" s="846"/>
      <c r="C95" s="48" t="s">
        <v>74</v>
      </c>
      <c r="D95" s="28" t="s">
        <v>11</v>
      </c>
      <c r="E95" s="21">
        <v>10</v>
      </c>
      <c r="F95" s="254"/>
      <c r="G95" s="255"/>
    </row>
    <row r="96" spans="1:7" ht="15.5" x14ac:dyDescent="0.35">
      <c r="A96" s="780"/>
      <c r="B96" s="846"/>
      <c r="C96" s="48" t="s">
        <v>62</v>
      </c>
      <c r="D96" s="28" t="s">
        <v>14</v>
      </c>
      <c r="E96" s="21">
        <v>180</v>
      </c>
      <c r="F96" s="254"/>
      <c r="G96" s="255"/>
    </row>
    <row r="97" spans="1:7" ht="15.5" x14ac:dyDescent="0.35">
      <c r="A97" s="780"/>
      <c r="B97" s="846"/>
      <c r="C97" s="48" t="s">
        <v>622</v>
      </c>
      <c r="D97" s="28" t="s">
        <v>14</v>
      </c>
      <c r="E97" s="21">
        <v>18</v>
      </c>
      <c r="F97" s="254"/>
      <c r="G97" s="255"/>
    </row>
    <row r="98" spans="1:7" ht="16" thickBot="1" x14ac:dyDescent="0.4">
      <c r="A98" s="780"/>
      <c r="B98" s="846"/>
      <c r="C98" s="105" t="s">
        <v>634</v>
      </c>
      <c r="D98" s="33" t="s">
        <v>11</v>
      </c>
      <c r="E98" s="32">
        <v>1</v>
      </c>
      <c r="F98" s="258"/>
      <c r="G98" s="259"/>
    </row>
    <row r="99" spans="1:7" ht="16" thickBot="1" x14ac:dyDescent="0.4">
      <c r="A99" s="781"/>
      <c r="B99" s="847"/>
      <c r="C99" s="108" t="s">
        <v>16</v>
      </c>
      <c r="D99" s="64"/>
      <c r="E99" s="89"/>
      <c r="F99" s="260"/>
      <c r="G99" s="261"/>
    </row>
    <row r="100" spans="1:7" ht="17.5" customHeight="1" x14ac:dyDescent="0.35">
      <c r="A100" s="956" t="s">
        <v>594</v>
      </c>
      <c r="B100" s="812" t="s">
        <v>603</v>
      </c>
      <c r="C100" s="418" t="s">
        <v>612</v>
      </c>
      <c r="D100" s="555" t="s">
        <v>11</v>
      </c>
      <c r="E100" s="9">
        <v>1</v>
      </c>
      <c r="F100" s="556"/>
      <c r="G100" s="557"/>
    </row>
    <row r="101" spans="1:7" ht="15.5" x14ac:dyDescent="0.35">
      <c r="A101" s="957"/>
      <c r="B101" s="813"/>
      <c r="C101" s="723" t="s">
        <v>613</v>
      </c>
      <c r="D101" s="558" t="s">
        <v>11</v>
      </c>
      <c r="E101" s="21">
        <v>1</v>
      </c>
      <c r="F101" s="254"/>
      <c r="G101" s="255"/>
    </row>
    <row r="102" spans="1:7" ht="15.5" x14ac:dyDescent="0.35">
      <c r="A102" s="957"/>
      <c r="B102" s="813"/>
      <c r="C102" s="723" t="s">
        <v>619</v>
      </c>
      <c r="D102" s="558" t="s">
        <v>14</v>
      </c>
      <c r="E102" s="21">
        <v>200</v>
      </c>
      <c r="F102" s="254"/>
      <c r="G102" s="255"/>
    </row>
    <row r="103" spans="1:7" ht="15.5" x14ac:dyDescent="0.35">
      <c r="A103" s="957"/>
      <c r="B103" s="813"/>
      <c r="C103" s="723" t="s">
        <v>609</v>
      </c>
      <c r="D103" s="558" t="s">
        <v>14</v>
      </c>
      <c r="E103" s="21">
        <v>150</v>
      </c>
      <c r="F103" s="254"/>
      <c r="G103" s="255"/>
    </row>
    <row r="104" spans="1:7" ht="15.5" x14ac:dyDescent="0.35">
      <c r="A104" s="957"/>
      <c r="B104" s="813"/>
      <c r="C104" s="723" t="s">
        <v>610</v>
      </c>
      <c r="D104" s="558" t="s">
        <v>14</v>
      </c>
      <c r="E104" s="21">
        <v>50</v>
      </c>
      <c r="F104" s="254"/>
      <c r="G104" s="255"/>
    </row>
    <row r="105" spans="1:7" ht="15.5" x14ac:dyDescent="0.35">
      <c r="A105" s="957"/>
      <c r="B105" s="813"/>
      <c r="C105" s="723" t="s">
        <v>611</v>
      </c>
      <c r="D105" s="558" t="s">
        <v>14</v>
      </c>
      <c r="E105" s="21">
        <v>150</v>
      </c>
      <c r="F105" s="254"/>
      <c r="G105" s="255"/>
    </row>
    <row r="106" spans="1:7" ht="15.5" x14ac:dyDescent="0.35">
      <c r="A106" s="957"/>
      <c r="B106" s="813"/>
      <c r="C106" s="723" t="s">
        <v>74</v>
      </c>
      <c r="D106" s="558" t="s">
        <v>11</v>
      </c>
      <c r="E106" s="21">
        <v>30</v>
      </c>
      <c r="F106" s="254"/>
      <c r="G106" s="255"/>
    </row>
    <row r="107" spans="1:7" ht="15.5" x14ac:dyDescent="0.35">
      <c r="A107" s="957"/>
      <c r="B107" s="813"/>
      <c r="C107" s="723" t="s">
        <v>62</v>
      </c>
      <c r="D107" s="558" t="s">
        <v>14</v>
      </c>
      <c r="E107" s="21">
        <v>50</v>
      </c>
      <c r="F107" s="254"/>
      <c r="G107" s="255"/>
    </row>
    <row r="108" spans="1:7" ht="15.5" x14ac:dyDescent="0.35">
      <c r="A108" s="957"/>
      <c r="B108" s="813"/>
      <c r="C108" s="723" t="s">
        <v>622</v>
      </c>
      <c r="D108" s="558" t="s">
        <v>14</v>
      </c>
      <c r="E108" s="21">
        <v>24</v>
      </c>
      <c r="F108" s="254"/>
      <c r="G108" s="255"/>
    </row>
    <row r="109" spans="1:7" ht="16" thickBot="1" x14ac:dyDescent="0.4">
      <c r="A109" s="957"/>
      <c r="B109" s="813"/>
      <c r="C109" s="724" t="s">
        <v>616</v>
      </c>
      <c r="D109" s="559" t="s">
        <v>11</v>
      </c>
      <c r="E109" s="12">
        <v>1</v>
      </c>
      <c r="F109" s="513"/>
      <c r="G109" s="514"/>
    </row>
    <row r="110" spans="1:7" ht="16" thickBot="1" x14ac:dyDescent="0.4">
      <c r="A110" s="958"/>
      <c r="B110" s="814"/>
      <c r="C110" s="108" t="s">
        <v>16</v>
      </c>
      <c r="D110" s="64"/>
      <c r="E110" s="89"/>
      <c r="F110" s="260"/>
      <c r="G110" s="261"/>
    </row>
    <row r="111" spans="1:7" ht="18" thickBot="1" x14ac:dyDescent="0.4">
      <c r="A111" s="581"/>
      <c r="B111" s="576"/>
      <c r="C111" s="577" t="s">
        <v>255</v>
      </c>
      <c r="D111" s="118"/>
      <c r="E111" s="15"/>
      <c r="F111" s="578"/>
      <c r="G111" s="575">
        <f>+G110+G99+G84+G68+G54+G44+G33+G21+G11</f>
        <v>0</v>
      </c>
    </row>
    <row r="112" spans="1:7" ht="18" thickBot="1" x14ac:dyDescent="0.4">
      <c r="A112" s="581"/>
      <c r="B112" s="576"/>
      <c r="C112" s="577" t="s">
        <v>604</v>
      </c>
      <c r="D112" s="118"/>
      <c r="E112" s="15"/>
      <c r="F112" s="578"/>
      <c r="G112" s="575">
        <f>G111*0.1</f>
        <v>0</v>
      </c>
    </row>
    <row r="113" spans="1:7" ht="18" thickBot="1" x14ac:dyDescent="0.4">
      <c r="A113" s="581"/>
      <c r="B113" s="576"/>
      <c r="C113" s="577" t="s">
        <v>605</v>
      </c>
      <c r="D113" s="118"/>
      <c r="E113" s="15"/>
      <c r="F113" s="578"/>
      <c r="G113" s="575">
        <f>G111*0.15</f>
        <v>0</v>
      </c>
    </row>
    <row r="114" spans="1:7" ht="16.149999999999999" customHeight="1" thickBot="1" x14ac:dyDescent="0.4">
      <c r="A114" s="128"/>
      <c r="B114" s="579"/>
      <c r="C114" s="30" t="s">
        <v>142</v>
      </c>
      <c r="D114" s="579"/>
      <c r="E114" s="579"/>
      <c r="F114" s="579"/>
      <c r="G114" s="580">
        <f>SUM(G111:G113)</f>
        <v>0</v>
      </c>
    </row>
  </sheetData>
  <mergeCells count="20">
    <mergeCell ref="A100:A110"/>
    <mergeCell ref="B100:B110"/>
    <mergeCell ref="A5:A99"/>
    <mergeCell ref="B5:B11"/>
    <mergeCell ref="B12:B21"/>
    <mergeCell ref="B22:B33"/>
    <mergeCell ref="B34:B44"/>
    <mergeCell ref="B45:B54"/>
    <mergeCell ref="B55:B68"/>
    <mergeCell ref="B69:B84"/>
    <mergeCell ref="B85:B99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5"/>
  <sheetViews>
    <sheetView view="pageBreakPreview" topLeftCell="A121" zoomScale="102" zoomScaleNormal="100" zoomScaleSheetLayoutView="102" workbookViewId="0">
      <selection activeCell="C125" sqref="C125"/>
    </sheetView>
  </sheetViews>
  <sheetFormatPr defaultColWidth="8.81640625" defaultRowHeight="14.5" x14ac:dyDescent="0.35"/>
  <cols>
    <col min="1" max="1" width="24.1796875" bestFit="1" customWidth="1"/>
    <col min="2" max="2" width="14.26953125" customWidth="1"/>
    <col min="3" max="3" width="34.54296875" customWidth="1"/>
    <col min="4" max="4" width="9.54296875" customWidth="1"/>
    <col min="5" max="5" width="9.453125" bestFit="1" customWidth="1"/>
    <col min="6" max="6" width="12" customWidth="1"/>
    <col min="7" max="7" width="14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1" customHeight="1" thickBot="1" x14ac:dyDescent="0.45">
      <c r="B2" s="583"/>
      <c r="C2" s="584" t="s">
        <v>56</v>
      </c>
      <c r="D2" s="583"/>
      <c r="E2" s="583"/>
      <c r="F2" s="583"/>
      <c r="G2" s="585"/>
      <c r="H2" s="1"/>
      <c r="I2" s="1"/>
    </row>
    <row r="3" spans="1:9" ht="38.25" customHeight="1" x14ac:dyDescent="0.35">
      <c r="A3" s="746" t="s">
        <v>1</v>
      </c>
      <c r="B3" s="771" t="s">
        <v>2</v>
      </c>
      <c r="C3" s="773" t="s">
        <v>3</v>
      </c>
      <c r="D3" s="773" t="s">
        <v>4</v>
      </c>
      <c r="E3" s="773" t="s">
        <v>5</v>
      </c>
      <c r="F3" s="775" t="s">
        <v>6</v>
      </c>
      <c r="G3" s="777" t="s">
        <v>7</v>
      </c>
    </row>
    <row r="4" spans="1:9" ht="15" thickBot="1" x14ac:dyDescent="0.4">
      <c r="A4" s="747"/>
      <c r="B4" s="772"/>
      <c r="C4" s="774"/>
      <c r="D4" s="774"/>
      <c r="E4" s="774"/>
      <c r="F4" s="776"/>
      <c r="G4" s="778"/>
    </row>
    <row r="5" spans="1:9" ht="15.75" customHeight="1" x14ac:dyDescent="0.35">
      <c r="A5" s="779" t="s">
        <v>57</v>
      </c>
      <c r="B5" s="785" t="s">
        <v>58</v>
      </c>
      <c r="C5" s="586" t="s">
        <v>59</v>
      </c>
      <c r="D5" s="587" t="s">
        <v>14</v>
      </c>
      <c r="E5" s="588">
        <v>159</v>
      </c>
      <c r="F5" s="589"/>
      <c r="G5" s="590"/>
    </row>
    <row r="6" spans="1:9" ht="15.75" customHeight="1" x14ac:dyDescent="0.35">
      <c r="A6" s="780"/>
      <c r="B6" s="786"/>
      <c r="C6" s="591" t="s">
        <v>60</v>
      </c>
      <c r="D6" s="592" t="s">
        <v>14</v>
      </c>
      <c r="E6" s="593">
        <v>100</v>
      </c>
      <c r="F6" s="594"/>
      <c r="G6" s="595"/>
    </row>
    <row r="7" spans="1:9" ht="15.75" customHeight="1" x14ac:dyDescent="0.35">
      <c r="A7" s="780"/>
      <c r="B7" s="786"/>
      <c r="C7" s="591" t="s">
        <v>61</v>
      </c>
      <c r="D7" s="592" t="s">
        <v>14</v>
      </c>
      <c r="E7" s="593">
        <v>100</v>
      </c>
      <c r="F7" s="594"/>
      <c r="G7" s="595"/>
    </row>
    <row r="8" spans="1:9" ht="15.75" customHeight="1" x14ac:dyDescent="0.35">
      <c r="A8" s="780"/>
      <c r="B8" s="786"/>
      <c r="C8" s="591" t="s">
        <v>62</v>
      </c>
      <c r="D8" s="592" t="s">
        <v>14</v>
      </c>
      <c r="E8" s="593">
        <v>159</v>
      </c>
      <c r="F8" s="594"/>
      <c r="G8" s="595"/>
    </row>
    <row r="9" spans="1:9" ht="15.75" customHeight="1" x14ac:dyDescent="0.35">
      <c r="A9" s="780"/>
      <c r="B9" s="786"/>
      <c r="C9" s="591" t="s">
        <v>63</v>
      </c>
      <c r="D9" s="592" t="s">
        <v>14</v>
      </c>
      <c r="E9" s="593">
        <v>1</v>
      </c>
      <c r="F9" s="594"/>
      <c r="G9" s="595"/>
    </row>
    <row r="10" spans="1:9" ht="16.5" x14ac:dyDescent="0.35">
      <c r="A10" s="780"/>
      <c r="B10" s="786"/>
      <c r="C10" s="591" t="s">
        <v>64</v>
      </c>
      <c r="D10" s="592" t="s">
        <v>11</v>
      </c>
      <c r="E10" s="593">
        <v>1</v>
      </c>
      <c r="F10" s="594"/>
      <c r="G10" s="595"/>
    </row>
    <row r="11" spans="1:9" ht="16.5" x14ac:dyDescent="0.35">
      <c r="A11" s="780"/>
      <c r="B11" s="786"/>
      <c r="C11" s="591" t="s">
        <v>65</v>
      </c>
      <c r="D11" s="592" t="s">
        <v>11</v>
      </c>
      <c r="E11" s="593">
        <v>1</v>
      </c>
      <c r="F11" s="594"/>
      <c r="G11" s="595"/>
    </row>
    <row r="12" spans="1:9" ht="16.5" customHeight="1" thickBot="1" x14ac:dyDescent="0.4">
      <c r="A12" s="780"/>
      <c r="B12" s="786"/>
      <c r="C12" s="596" t="s">
        <v>66</v>
      </c>
      <c r="D12" s="597" t="s">
        <v>11</v>
      </c>
      <c r="E12" s="598">
        <v>1</v>
      </c>
      <c r="F12" s="599"/>
      <c r="G12" s="600"/>
    </row>
    <row r="13" spans="1:9" ht="16.5" customHeight="1" thickBot="1" x14ac:dyDescent="0.4">
      <c r="A13" s="780"/>
      <c r="B13" s="787"/>
      <c r="C13" s="601" t="s">
        <v>16</v>
      </c>
      <c r="D13" s="602"/>
      <c r="E13" s="603"/>
      <c r="F13" s="604"/>
      <c r="G13" s="605"/>
    </row>
    <row r="14" spans="1:9" ht="15.75" customHeight="1" x14ac:dyDescent="0.35">
      <c r="A14" s="780"/>
      <c r="B14" s="788" t="s">
        <v>67</v>
      </c>
      <c r="C14" s="586" t="s">
        <v>68</v>
      </c>
      <c r="D14" s="587" t="s">
        <v>11</v>
      </c>
      <c r="E14" s="588">
        <v>1</v>
      </c>
      <c r="F14" s="589"/>
      <c r="G14" s="590"/>
    </row>
    <row r="15" spans="1:9" ht="15.75" customHeight="1" x14ac:dyDescent="0.35">
      <c r="A15" s="780"/>
      <c r="B15" s="789"/>
      <c r="C15" s="591" t="s">
        <v>69</v>
      </c>
      <c r="D15" s="592" t="s">
        <v>14</v>
      </c>
      <c r="E15" s="593">
        <v>417</v>
      </c>
      <c r="F15" s="594"/>
      <c r="G15" s="595"/>
    </row>
    <row r="16" spans="1:9" ht="15.75" customHeight="1" x14ac:dyDescent="0.35">
      <c r="A16" s="780"/>
      <c r="B16" s="789"/>
      <c r="C16" s="591" t="s">
        <v>70</v>
      </c>
      <c r="D16" s="592" t="s">
        <v>14</v>
      </c>
      <c r="E16" s="593">
        <v>67</v>
      </c>
      <c r="F16" s="594"/>
      <c r="G16" s="595"/>
    </row>
    <row r="17" spans="1:7" ht="15.75" customHeight="1" x14ac:dyDescent="0.35">
      <c r="A17" s="780"/>
      <c r="B17" s="789"/>
      <c r="C17" s="591" t="s">
        <v>71</v>
      </c>
      <c r="D17" s="592" t="s">
        <v>14</v>
      </c>
      <c r="E17" s="593">
        <v>202</v>
      </c>
      <c r="F17" s="594"/>
      <c r="G17" s="595"/>
    </row>
    <row r="18" spans="1:7" ht="15.75" customHeight="1" x14ac:dyDescent="0.35">
      <c r="A18" s="780"/>
      <c r="B18" s="789"/>
      <c r="C18" s="591" t="s">
        <v>60</v>
      </c>
      <c r="D18" s="592" t="s">
        <v>14</v>
      </c>
      <c r="E18" s="593">
        <v>98</v>
      </c>
      <c r="F18" s="594"/>
      <c r="G18" s="595"/>
    </row>
    <row r="19" spans="1:7" ht="15.75" customHeight="1" x14ac:dyDescent="0.35">
      <c r="A19" s="780"/>
      <c r="B19" s="789"/>
      <c r="C19" s="591" t="s">
        <v>72</v>
      </c>
      <c r="D19" s="592" t="s">
        <v>14</v>
      </c>
      <c r="E19" s="593">
        <v>67</v>
      </c>
      <c r="F19" s="594"/>
      <c r="G19" s="595"/>
    </row>
    <row r="20" spans="1:7" ht="15.75" customHeight="1" x14ac:dyDescent="0.35">
      <c r="A20" s="780"/>
      <c r="B20" s="789"/>
      <c r="C20" s="591" t="s">
        <v>73</v>
      </c>
      <c r="D20" s="592" t="s">
        <v>14</v>
      </c>
      <c r="E20" s="593">
        <v>202</v>
      </c>
      <c r="F20" s="594"/>
      <c r="G20" s="595"/>
    </row>
    <row r="21" spans="1:7" ht="15.75" customHeight="1" x14ac:dyDescent="0.35">
      <c r="A21" s="780"/>
      <c r="B21" s="789"/>
      <c r="C21" s="591" t="s">
        <v>61</v>
      </c>
      <c r="D21" s="592" t="s">
        <v>14</v>
      </c>
      <c r="E21" s="593">
        <v>98</v>
      </c>
      <c r="F21" s="594"/>
      <c r="G21" s="595"/>
    </row>
    <row r="22" spans="1:7" ht="16.5" customHeight="1" x14ac:dyDescent="0.35">
      <c r="A22" s="780"/>
      <c r="B22" s="789"/>
      <c r="C22" s="591" t="s">
        <v>74</v>
      </c>
      <c r="D22" s="592" t="s">
        <v>11</v>
      </c>
      <c r="E22" s="593">
        <v>23</v>
      </c>
      <c r="F22" s="594"/>
      <c r="G22" s="595"/>
    </row>
    <row r="23" spans="1:7" ht="16.5" customHeight="1" thickBot="1" x14ac:dyDescent="0.4">
      <c r="A23" s="780"/>
      <c r="B23" s="789"/>
      <c r="C23" s="596" t="s">
        <v>62</v>
      </c>
      <c r="D23" s="597" t="s">
        <v>14</v>
      </c>
      <c r="E23" s="598">
        <v>166</v>
      </c>
      <c r="F23" s="599"/>
      <c r="G23" s="600"/>
    </row>
    <row r="24" spans="1:7" ht="16.5" customHeight="1" thickBot="1" x14ac:dyDescent="0.4">
      <c r="A24" s="780"/>
      <c r="B24" s="790"/>
      <c r="C24" s="601" t="s">
        <v>16</v>
      </c>
      <c r="D24" s="602"/>
      <c r="E24" s="603"/>
      <c r="F24" s="604"/>
      <c r="G24" s="605"/>
    </row>
    <row r="25" spans="1:7" ht="15.75" customHeight="1" x14ac:dyDescent="0.35">
      <c r="A25" s="780"/>
      <c r="B25" s="785" t="s">
        <v>75</v>
      </c>
      <c r="C25" s="586" t="s">
        <v>59</v>
      </c>
      <c r="D25" s="587" t="s">
        <v>14</v>
      </c>
      <c r="E25" s="588">
        <v>653</v>
      </c>
      <c r="F25" s="589"/>
      <c r="G25" s="590"/>
    </row>
    <row r="26" spans="1:7" ht="15.75" customHeight="1" x14ac:dyDescent="0.35">
      <c r="A26" s="780"/>
      <c r="B26" s="786"/>
      <c r="C26" s="591" t="s">
        <v>76</v>
      </c>
      <c r="D26" s="592" t="s">
        <v>14</v>
      </c>
      <c r="E26" s="593">
        <v>122</v>
      </c>
      <c r="F26" s="594"/>
      <c r="G26" s="595"/>
    </row>
    <row r="27" spans="1:7" ht="15.75" customHeight="1" x14ac:dyDescent="0.35">
      <c r="A27" s="780"/>
      <c r="B27" s="786"/>
      <c r="C27" s="591" t="s">
        <v>71</v>
      </c>
      <c r="D27" s="592" t="s">
        <v>14</v>
      </c>
      <c r="E27" s="593">
        <v>335</v>
      </c>
      <c r="F27" s="594"/>
      <c r="G27" s="595"/>
    </row>
    <row r="28" spans="1:7" ht="15.75" customHeight="1" x14ac:dyDescent="0.35">
      <c r="A28" s="780"/>
      <c r="B28" s="786"/>
      <c r="C28" s="591" t="s">
        <v>60</v>
      </c>
      <c r="D28" s="592" t="s">
        <v>14</v>
      </c>
      <c r="E28" s="593">
        <v>253</v>
      </c>
      <c r="F28" s="594"/>
      <c r="G28" s="595"/>
    </row>
    <row r="29" spans="1:7" ht="15.75" customHeight="1" x14ac:dyDescent="0.35">
      <c r="A29" s="780"/>
      <c r="B29" s="786"/>
      <c r="C29" s="591" t="s">
        <v>73</v>
      </c>
      <c r="D29" s="592" t="s">
        <v>14</v>
      </c>
      <c r="E29" s="593">
        <v>335</v>
      </c>
      <c r="F29" s="594"/>
      <c r="G29" s="595"/>
    </row>
    <row r="30" spans="1:7" ht="15.75" customHeight="1" x14ac:dyDescent="0.35">
      <c r="A30" s="780"/>
      <c r="B30" s="786"/>
      <c r="C30" s="591" t="s">
        <v>61</v>
      </c>
      <c r="D30" s="592" t="s">
        <v>14</v>
      </c>
      <c r="E30" s="593">
        <v>253</v>
      </c>
      <c r="F30" s="594"/>
      <c r="G30" s="595"/>
    </row>
    <row r="31" spans="1:7" ht="16.5" customHeight="1" x14ac:dyDescent="0.35">
      <c r="A31" s="780"/>
      <c r="B31" s="786"/>
      <c r="C31" s="591" t="s">
        <v>62</v>
      </c>
      <c r="D31" s="592" t="s">
        <v>14</v>
      </c>
      <c r="E31" s="593">
        <v>440</v>
      </c>
      <c r="F31" s="594"/>
      <c r="G31" s="595"/>
    </row>
    <row r="32" spans="1:7" ht="15.75" customHeight="1" x14ac:dyDescent="0.35">
      <c r="A32" s="780"/>
      <c r="B32" s="786"/>
      <c r="C32" s="591" t="s">
        <v>63</v>
      </c>
      <c r="D32" s="592" t="s">
        <v>14</v>
      </c>
      <c r="E32" s="593">
        <v>1</v>
      </c>
      <c r="F32" s="594"/>
      <c r="G32" s="595"/>
    </row>
    <row r="33" spans="1:7" ht="15.75" customHeight="1" x14ac:dyDescent="0.35">
      <c r="A33" s="780"/>
      <c r="B33" s="786"/>
      <c r="C33" s="591" t="s">
        <v>77</v>
      </c>
      <c r="D33" s="592" t="s">
        <v>11</v>
      </c>
      <c r="E33" s="593">
        <v>1</v>
      </c>
      <c r="F33" s="594"/>
      <c r="G33" s="595"/>
    </row>
    <row r="34" spans="1:7" ht="16.5" customHeight="1" thickBot="1" x14ac:dyDescent="0.4">
      <c r="A34" s="780"/>
      <c r="B34" s="786"/>
      <c r="C34" s="596" t="s">
        <v>66</v>
      </c>
      <c r="D34" s="597" t="s">
        <v>11</v>
      </c>
      <c r="E34" s="598">
        <v>1</v>
      </c>
      <c r="F34" s="599"/>
      <c r="G34" s="600"/>
    </row>
    <row r="35" spans="1:7" ht="16.5" customHeight="1" thickBot="1" x14ac:dyDescent="0.4">
      <c r="A35" s="781"/>
      <c r="B35" s="787"/>
      <c r="C35" s="601" t="s">
        <v>16</v>
      </c>
      <c r="D35" s="602"/>
      <c r="E35" s="603"/>
      <c r="F35" s="604"/>
      <c r="G35" s="605"/>
    </row>
    <row r="36" spans="1:7" x14ac:dyDescent="0.35">
      <c r="A36" s="779" t="s">
        <v>57</v>
      </c>
      <c r="B36" s="782" t="s">
        <v>78</v>
      </c>
      <c r="C36" s="586" t="s">
        <v>79</v>
      </c>
      <c r="D36" s="587" t="s">
        <v>14</v>
      </c>
      <c r="E36" s="588">
        <v>101</v>
      </c>
      <c r="F36" s="589"/>
      <c r="G36" s="590"/>
    </row>
    <row r="37" spans="1:7" x14ac:dyDescent="0.35">
      <c r="A37" s="780"/>
      <c r="B37" s="783"/>
      <c r="C37" s="591" t="s">
        <v>80</v>
      </c>
      <c r="D37" s="592" t="s">
        <v>14</v>
      </c>
      <c r="E37" s="593">
        <v>171</v>
      </c>
      <c r="F37" s="594"/>
      <c r="G37" s="595"/>
    </row>
    <row r="38" spans="1:7" x14ac:dyDescent="0.35">
      <c r="A38" s="780"/>
      <c r="B38" s="783"/>
      <c r="C38" s="591" t="s">
        <v>71</v>
      </c>
      <c r="D38" s="592" t="s">
        <v>14</v>
      </c>
      <c r="E38" s="593">
        <v>121</v>
      </c>
      <c r="F38" s="594"/>
      <c r="G38" s="595"/>
    </row>
    <row r="39" spans="1:7" x14ac:dyDescent="0.35">
      <c r="A39" s="780"/>
      <c r="B39" s="783"/>
      <c r="C39" s="591" t="s">
        <v>73</v>
      </c>
      <c r="D39" s="592" t="s">
        <v>14</v>
      </c>
      <c r="E39" s="593">
        <v>121</v>
      </c>
      <c r="F39" s="594"/>
      <c r="G39" s="595"/>
    </row>
    <row r="40" spans="1:7" x14ac:dyDescent="0.35">
      <c r="A40" s="780"/>
      <c r="B40" s="783"/>
      <c r="C40" s="591" t="s">
        <v>74</v>
      </c>
      <c r="D40" s="592" t="s">
        <v>11</v>
      </c>
      <c r="E40" s="593">
        <v>15</v>
      </c>
      <c r="F40" s="594"/>
      <c r="G40" s="595"/>
    </row>
    <row r="41" spans="1:7" x14ac:dyDescent="0.35">
      <c r="A41" s="780"/>
      <c r="B41" s="783"/>
      <c r="C41" s="591" t="s">
        <v>62</v>
      </c>
      <c r="D41" s="592" t="s">
        <v>14</v>
      </c>
      <c r="E41" s="593">
        <v>151</v>
      </c>
      <c r="F41" s="594"/>
      <c r="G41" s="595"/>
    </row>
    <row r="42" spans="1:7" ht="15" thickBot="1" x14ac:dyDescent="0.4">
      <c r="A42" s="780"/>
      <c r="B42" s="783"/>
      <c r="C42" s="596" t="s">
        <v>81</v>
      </c>
      <c r="D42" s="597" t="s">
        <v>11</v>
      </c>
      <c r="E42" s="598">
        <v>1</v>
      </c>
      <c r="F42" s="599"/>
      <c r="G42" s="600"/>
    </row>
    <row r="43" spans="1:7" ht="15" thickBot="1" x14ac:dyDescent="0.4">
      <c r="A43" s="781"/>
      <c r="B43" s="783"/>
      <c r="C43" s="601" t="s">
        <v>16</v>
      </c>
      <c r="D43" s="602"/>
      <c r="E43" s="603"/>
      <c r="F43" s="604"/>
      <c r="G43" s="605"/>
    </row>
    <row r="44" spans="1:7" x14ac:dyDescent="0.35">
      <c r="A44" s="779" t="s">
        <v>57</v>
      </c>
      <c r="B44" s="782" t="s">
        <v>82</v>
      </c>
      <c r="C44" s="586" t="s">
        <v>83</v>
      </c>
      <c r="D44" s="587" t="s">
        <v>11</v>
      </c>
      <c r="E44" s="588">
        <v>1</v>
      </c>
      <c r="F44" s="589"/>
      <c r="G44" s="589"/>
    </row>
    <row r="45" spans="1:7" x14ac:dyDescent="0.35">
      <c r="A45" s="780"/>
      <c r="B45" s="783"/>
      <c r="C45" s="591" t="s">
        <v>84</v>
      </c>
      <c r="D45" s="592" t="s">
        <v>11</v>
      </c>
      <c r="E45" s="593">
        <v>1</v>
      </c>
      <c r="F45" s="594"/>
      <c r="G45" s="594"/>
    </row>
    <row r="46" spans="1:7" x14ac:dyDescent="0.35">
      <c r="A46" s="780"/>
      <c r="B46" s="783"/>
      <c r="C46" s="591" t="s">
        <v>85</v>
      </c>
      <c r="D46" s="592" t="s">
        <v>11</v>
      </c>
      <c r="E46" s="593">
        <v>1</v>
      </c>
      <c r="F46" s="594"/>
      <c r="G46" s="594"/>
    </row>
    <row r="47" spans="1:7" x14ac:dyDescent="0.35">
      <c r="A47" s="780"/>
      <c r="B47" s="783"/>
      <c r="C47" s="591" t="s">
        <v>79</v>
      </c>
      <c r="D47" s="592" t="s">
        <v>14</v>
      </c>
      <c r="E47" s="593">
        <v>24</v>
      </c>
      <c r="F47" s="594"/>
      <c r="G47" s="594"/>
    </row>
    <row r="48" spans="1:7" x14ac:dyDescent="0.35">
      <c r="A48" s="780"/>
      <c r="B48" s="783"/>
      <c r="C48" s="591" t="s">
        <v>69</v>
      </c>
      <c r="D48" s="592" t="s">
        <v>14</v>
      </c>
      <c r="E48" s="593">
        <v>639.6</v>
      </c>
      <c r="F48" s="594"/>
      <c r="G48" s="594"/>
    </row>
    <row r="49" spans="1:7" x14ac:dyDescent="0.35">
      <c r="A49" s="780"/>
      <c r="B49" s="783"/>
      <c r="C49" s="591" t="s">
        <v>70</v>
      </c>
      <c r="D49" s="592" t="s">
        <v>14</v>
      </c>
      <c r="E49" s="593">
        <v>100</v>
      </c>
      <c r="F49" s="594"/>
      <c r="G49" s="594"/>
    </row>
    <row r="50" spans="1:7" x14ac:dyDescent="0.35">
      <c r="A50" s="780"/>
      <c r="B50" s="783"/>
      <c r="C50" s="591" t="s">
        <v>71</v>
      </c>
      <c r="D50" s="592" t="s">
        <v>14</v>
      </c>
      <c r="E50" s="593">
        <v>300</v>
      </c>
      <c r="F50" s="594"/>
      <c r="G50" s="594"/>
    </row>
    <row r="51" spans="1:7" x14ac:dyDescent="0.35">
      <c r="A51" s="780"/>
      <c r="B51" s="783"/>
      <c r="C51" s="591" t="s">
        <v>60</v>
      </c>
      <c r="D51" s="592" t="s">
        <v>14</v>
      </c>
      <c r="E51" s="593">
        <v>100</v>
      </c>
      <c r="F51" s="594"/>
      <c r="G51" s="594"/>
    </row>
    <row r="52" spans="1:7" x14ac:dyDescent="0.35">
      <c r="A52" s="780"/>
      <c r="B52" s="783"/>
      <c r="C52" s="591" t="s">
        <v>72</v>
      </c>
      <c r="D52" s="592" t="s">
        <v>14</v>
      </c>
      <c r="E52" s="593">
        <v>100</v>
      </c>
      <c r="F52" s="594"/>
      <c r="G52" s="594"/>
    </row>
    <row r="53" spans="1:7" x14ac:dyDescent="0.35">
      <c r="A53" s="780"/>
      <c r="B53" s="783"/>
      <c r="C53" s="591" t="s">
        <v>73</v>
      </c>
      <c r="D53" s="592" t="s">
        <v>14</v>
      </c>
      <c r="E53" s="593">
        <v>300</v>
      </c>
      <c r="F53" s="594"/>
      <c r="G53" s="594"/>
    </row>
    <row r="54" spans="1:7" x14ac:dyDescent="0.35">
      <c r="A54" s="780"/>
      <c r="B54" s="783"/>
      <c r="C54" s="591" t="s">
        <v>61</v>
      </c>
      <c r="D54" s="592" t="s">
        <v>14</v>
      </c>
      <c r="E54" s="593">
        <v>100</v>
      </c>
      <c r="F54" s="594"/>
      <c r="G54" s="594"/>
    </row>
    <row r="55" spans="1:7" x14ac:dyDescent="0.35">
      <c r="A55" s="780"/>
      <c r="B55" s="783"/>
      <c r="C55" s="591" t="s">
        <v>74</v>
      </c>
      <c r="D55" s="592" t="s">
        <v>11</v>
      </c>
      <c r="E55" s="593">
        <v>36</v>
      </c>
      <c r="F55" s="594"/>
      <c r="G55" s="594"/>
    </row>
    <row r="56" spans="1:7" ht="15" thickBot="1" x14ac:dyDescent="0.4">
      <c r="A56" s="780"/>
      <c r="B56" s="783"/>
      <c r="C56" s="596" t="s">
        <v>62</v>
      </c>
      <c r="D56" s="597" t="s">
        <v>14</v>
      </c>
      <c r="E56" s="598">
        <v>264</v>
      </c>
      <c r="F56" s="599"/>
      <c r="G56" s="599"/>
    </row>
    <row r="57" spans="1:7" ht="15" thickBot="1" x14ac:dyDescent="0.4">
      <c r="A57" s="781"/>
      <c r="B57" s="784"/>
      <c r="C57" s="601" t="s">
        <v>16</v>
      </c>
      <c r="D57" s="602"/>
      <c r="E57" s="603"/>
      <c r="F57" s="604"/>
      <c r="G57" s="605"/>
    </row>
    <row r="58" spans="1:7" ht="15.65" customHeight="1" x14ac:dyDescent="0.35">
      <c r="A58" s="794" t="e">
        <f>+#REF!</f>
        <v>#REF!</v>
      </c>
      <c r="B58" s="797" t="s">
        <v>86</v>
      </c>
      <c r="C58" s="586" t="s">
        <v>87</v>
      </c>
      <c r="D58" s="587" t="s">
        <v>11</v>
      </c>
      <c r="E58" s="588">
        <v>1</v>
      </c>
      <c r="F58" s="589"/>
      <c r="G58" s="589"/>
    </row>
    <row r="59" spans="1:7" ht="15.65" customHeight="1" x14ac:dyDescent="0.35">
      <c r="A59" s="795"/>
      <c r="B59" s="798"/>
      <c r="C59" s="591" t="s">
        <v>88</v>
      </c>
      <c r="D59" s="592" t="s">
        <v>11</v>
      </c>
      <c r="E59" s="593">
        <v>3</v>
      </c>
      <c r="F59" s="594"/>
      <c r="G59" s="594"/>
    </row>
    <row r="60" spans="1:7" ht="15.65" customHeight="1" x14ac:dyDescent="0.35">
      <c r="A60" s="795"/>
      <c r="B60" s="798"/>
      <c r="C60" s="591" t="s">
        <v>89</v>
      </c>
      <c r="D60" s="592" t="s">
        <v>14</v>
      </c>
      <c r="E60" s="593">
        <v>120</v>
      </c>
      <c r="F60" s="594"/>
      <c r="G60" s="594"/>
    </row>
    <row r="61" spans="1:7" ht="15.65" customHeight="1" x14ac:dyDescent="0.35">
      <c r="A61" s="795"/>
      <c r="B61" s="798"/>
      <c r="C61" s="591" t="s">
        <v>59</v>
      </c>
      <c r="D61" s="592" t="s">
        <v>14</v>
      </c>
      <c r="E61" s="593">
        <v>472</v>
      </c>
      <c r="F61" s="594"/>
      <c r="G61" s="594"/>
    </row>
    <row r="62" spans="1:7" ht="15.65" customHeight="1" x14ac:dyDescent="0.35">
      <c r="A62" s="795"/>
      <c r="B62" s="798"/>
      <c r="C62" s="591" t="s">
        <v>76</v>
      </c>
      <c r="D62" s="592" t="s">
        <v>14</v>
      </c>
      <c r="E62" s="593">
        <v>322</v>
      </c>
      <c r="F62" s="594"/>
      <c r="G62" s="594"/>
    </row>
    <row r="63" spans="1:7" ht="15.65" customHeight="1" x14ac:dyDescent="0.35">
      <c r="A63" s="795"/>
      <c r="B63" s="798"/>
      <c r="C63" s="591" t="s">
        <v>71</v>
      </c>
      <c r="D63" s="592" t="s">
        <v>14</v>
      </c>
      <c r="E63" s="593">
        <v>375</v>
      </c>
      <c r="F63" s="594"/>
      <c r="G63" s="594"/>
    </row>
    <row r="64" spans="1:7" ht="15.65" customHeight="1" x14ac:dyDescent="0.35">
      <c r="A64" s="795"/>
      <c r="B64" s="798"/>
      <c r="C64" s="591" t="s">
        <v>71</v>
      </c>
      <c r="D64" s="592" t="s">
        <v>14</v>
      </c>
      <c r="E64" s="593">
        <v>376</v>
      </c>
      <c r="F64" s="594"/>
      <c r="G64" s="594"/>
    </row>
    <row r="65" spans="1:7" ht="15.65" customHeight="1" x14ac:dyDescent="0.35">
      <c r="A65" s="795"/>
      <c r="B65" s="798"/>
      <c r="C65" s="591" t="s">
        <v>90</v>
      </c>
      <c r="D65" s="592" t="s">
        <v>14</v>
      </c>
      <c r="E65" s="593">
        <v>375</v>
      </c>
      <c r="F65" s="594"/>
      <c r="G65" s="594"/>
    </row>
    <row r="66" spans="1:7" ht="15.65" customHeight="1" x14ac:dyDescent="0.35">
      <c r="A66" s="795"/>
      <c r="B66" s="798"/>
      <c r="C66" s="591" t="s">
        <v>61</v>
      </c>
      <c r="D66" s="592" t="s">
        <v>14</v>
      </c>
      <c r="E66" s="593">
        <v>376</v>
      </c>
      <c r="F66" s="594"/>
      <c r="G66" s="594"/>
    </row>
    <row r="67" spans="1:7" ht="15.65" customHeight="1" x14ac:dyDescent="0.35">
      <c r="A67" s="795"/>
      <c r="B67" s="798"/>
      <c r="C67" s="591" t="s">
        <v>62</v>
      </c>
      <c r="D67" s="592" t="s">
        <v>14</v>
      </c>
      <c r="E67" s="593">
        <v>539</v>
      </c>
      <c r="F67" s="594"/>
      <c r="G67" s="594"/>
    </row>
    <row r="68" spans="1:7" ht="15.65" customHeight="1" x14ac:dyDescent="0.35">
      <c r="A68" s="795"/>
      <c r="B68" s="798"/>
      <c r="C68" s="591" t="s">
        <v>63</v>
      </c>
      <c r="D68" s="592" t="s">
        <v>14</v>
      </c>
      <c r="E68" s="593">
        <v>1</v>
      </c>
      <c r="F68" s="594"/>
      <c r="G68" s="594"/>
    </row>
    <row r="69" spans="1:7" ht="16.5" x14ac:dyDescent="0.35">
      <c r="A69" s="795"/>
      <c r="B69" s="798"/>
      <c r="C69" s="591" t="s">
        <v>64</v>
      </c>
      <c r="D69" s="592" t="s">
        <v>11</v>
      </c>
      <c r="E69" s="593">
        <v>1</v>
      </c>
      <c r="F69" s="594"/>
      <c r="G69" s="594"/>
    </row>
    <row r="70" spans="1:7" ht="16.5" x14ac:dyDescent="0.35">
      <c r="A70" s="795"/>
      <c r="B70" s="798"/>
      <c r="C70" s="591" t="s">
        <v>65</v>
      </c>
      <c r="D70" s="592" t="s">
        <v>11</v>
      </c>
      <c r="E70" s="593">
        <v>1</v>
      </c>
      <c r="F70" s="594"/>
      <c r="G70" s="594"/>
    </row>
    <row r="71" spans="1:7" ht="16.149999999999999" customHeight="1" thickBot="1" x14ac:dyDescent="0.4">
      <c r="A71" s="795"/>
      <c r="B71" s="798"/>
      <c r="C71" s="596" t="s">
        <v>91</v>
      </c>
      <c r="D71" s="597" t="s">
        <v>11</v>
      </c>
      <c r="E71" s="598">
        <v>1</v>
      </c>
      <c r="F71" s="599"/>
      <c r="G71" s="599"/>
    </row>
    <row r="72" spans="1:7" ht="16.149999999999999" customHeight="1" thickBot="1" x14ac:dyDescent="0.4">
      <c r="A72" s="796"/>
      <c r="B72" s="799"/>
      <c r="C72" s="601" t="s">
        <v>16</v>
      </c>
      <c r="D72" s="602"/>
      <c r="E72" s="602"/>
      <c r="F72" s="606"/>
      <c r="G72" s="607"/>
    </row>
    <row r="73" spans="1:7" ht="15.65" customHeight="1" x14ac:dyDescent="0.35">
      <c r="A73" s="800" t="s">
        <v>57</v>
      </c>
      <c r="B73" s="797" t="s">
        <v>92</v>
      </c>
      <c r="C73" s="586" t="s">
        <v>89</v>
      </c>
      <c r="D73" s="587" t="s">
        <v>14</v>
      </c>
      <c r="E73" s="588">
        <v>81</v>
      </c>
      <c r="F73" s="589"/>
      <c r="G73" s="589"/>
    </row>
    <row r="74" spans="1:7" ht="15.65" customHeight="1" x14ac:dyDescent="0.35">
      <c r="A74" s="801"/>
      <c r="B74" s="798"/>
      <c r="C74" s="591" t="s">
        <v>59</v>
      </c>
      <c r="D74" s="592" t="s">
        <v>14</v>
      </c>
      <c r="E74" s="593">
        <v>692</v>
      </c>
      <c r="F74" s="594"/>
      <c r="G74" s="594"/>
    </row>
    <row r="75" spans="1:7" ht="15.65" customHeight="1" x14ac:dyDescent="0.35">
      <c r="A75" s="801"/>
      <c r="B75" s="798"/>
      <c r="C75" s="591" t="s">
        <v>76</v>
      </c>
      <c r="D75" s="592" t="s">
        <v>14</v>
      </c>
      <c r="E75" s="593">
        <v>149</v>
      </c>
      <c r="F75" s="594"/>
      <c r="G75" s="594"/>
    </row>
    <row r="76" spans="1:7" ht="15.65" customHeight="1" x14ac:dyDescent="0.35">
      <c r="A76" s="801"/>
      <c r="B76" s="798"/>
      <c r="C76" s="591" t="s">
        <v>69</v>
      </c>
      <c r="D76" s="592" t="s">
        <v>14</v>
      </c>
      <c r="E76" s="593">
        <v>516</v>
      </c>
      <c r="F76" s="594"/>
      <c r="G76" s="594"/>
    </row>
    <row r="77" spans="1:7" ht="15.65" customHeight="1" x14ac:dyDescent="0.35">
      <c r="A77" s="801"/>
      <c r="B77" s="798"/>
      <c r="C77" s="591" t="s">
        <v>70</v>
      </c>
      <c r="D77" s="592" t="s">
        <v>14</v>
      </c>
      <c r="E77" s="593">
        <v>116</v>
      </c>
      <c r="F77" s="594"/>
      <c r="G77" s="594"/>
    </row>
    <row r="78" spans="1:7" ht="15.65" customHeight="1" x14ac:dyDescent="0.35">
      <c r="A78" s="801"/>
      <c r="B78" s="798"/>
      <c r="C78" s="591" t="s">
        <v>71</v>
      </c>
      <c r="D78" s="592" t="s">
        <v>14</v>
      </c>
      <c r="E78" s="593">
        <v>642</v>
      </c>
      <c r="F78" s="594"/>
      <c r="G78" s="594"/>
    </row>
    <row r="79" spans="1:7" ht="15.65" customHeight="1" x14ac:dyDescent="0.35">
      <c r="A79" s="801"/>
      <c r="B79" s="798"/>
      <c r="C79" s="591" t="s">
        <v>60</v>
      </c>
      <c r="D79" s="592" t="s">
        <v>14</v>
      </c>
      <c r="E79" s="593">
        <v>300</v>
      </c>
      <c r="F79" s="594"/>
      <c r="G79" s="594"/>
    </row>
    <row r="80" spans="1:7" ht="15.65" customHeight="1" x14ac:dyDescent="0.35">
      <c r="A80" s="801"/>
      <c r="B80" s="798"/>
      <c r="C80" s="591" t="s">
        <v>72</v>
      </c>
      <c r="D80" s="592" t="s">
        <v>14</v>
      </c>
      <c r="E80" s="593">
        <v>116</v>
      </c>
      <c r="F80" s="594"/>
      <c r="G80" s="594"/>
    </row>
    <row r="81" spans="1:7" ht="15.65" customHeight="1" x14ac:dyDescent="0.35">
      <c r="A81" s="801"/>
      <c r="B81" s="798"/>
      <c r="C81" s="591" t="s">
        <v>73</v>
      </c>
      <c r="D81" s="592" t="s">
        <v>14</v>
      </c>
      <c r="E81" s="593">
        <v>642</v>
      </c>
      <c r="F81" s="594"/>
      <c r="G81" s="594"/>
    </row>
    <row r="82" spans="1:7" ht="15.65" customHeight="1" x14ac:dyDescent="0.35">
      <c r="A82" s="801"/>
      <c r="B82" s="798"/>
      <c r="C82" s="591" t="s">
        <v>61</v>
      </c>
      <c r="D82" s="592" t="s">
        <v>14</v>
      </c>
      <c r="E82" s="593">
        <v>300</v>
      </c>
      <c r="F82" s="594"/>
      <c r="G82" s="594"/>
    </row>
    <row r="83" spans="1:7" ht="15.65" customHeight="1" x14ac:dyDescent="0.35">
      <c r="A83" s="801"/>
      <c r="B83" s="798"/>
      <c r="C83" s="591" t="s">
        <v>74</v>
      </c>
      <c r="D83" s="592" t="s">
        <v>11</v>
      </c>
      <c r="E83" s="593">
        <v>36</v>
      </c>
      <c r="F83" s="594"/>
      <c r="G83" s="594"/>
    </row>
    <row r="84" spans="1:7" ht="16.149999999999999" customHeight="1" thickBot="1" x14ac:dyDescent="0.4">
      <c r="A84" s="801"/>
      <c r="B84" s="798"/>
      <c r="C84" s="596" t="s">
        <v>62</v>
      </c>
      <c r="D84" s="597" t="s">
        <v>14</v>
      </c>
      <c r="E84" s="598">
        <v>580</v>
      </c>
      <c r="F84" s="599"/>
      <c r="G84" s="599"/>
    </row>
    <row r="85" spans="1:7" ht="16.149999999999999" customHeight="1" thickBot="1" x14ac:dyDescent="0.4">
      <c r="A85" s="801"/>
      <c r="B85" s="799"/>
      <c r="C85" s="601" t="s">
        <v>16</v>
      </c>
      <c r="D85" s="602"/>
      <c r="E85" s="603"/>
      <c r="F85" s="604"/>
      <c r="G85" s="605"/>
    </row>
    <row r="86" spans="1:7" ht="15.65" customHeight="1" x14ac:dyDescent="0.35">
      <c r="A86" s="801"/>
      <c r="B86" s="797" t="s">
        <v>93</v>
      </c>
      <c r="C86" s="586" t="s">
        <v>89</v>
      </c>
      <c r="D86" s="587" t="s">
        <v>14</v>
      </c>
      <c r="E86" s="588">
        <v>20</v>
      </c>
      <c r="F86" s="589"/>
      <c r="G86" s="589"/>
    </row>
    <row r="87" spans="1:7" ht="15.65" customHeight="1" x14ac:dyDescent="0.35">
      <c r="A87" s="801"/>
      <c r="B87" s="798"/>
      <c r="C87" s="591" t="s">
        <v>69</v>
      </c>
      <c r="D87" s="592" t="s">
        <v>14</v>
      </c>
      <c r="E87" s="593">
        <v>1102</v>
      </c>
      <c r="F87" s="594"/>
      <c r="G87" s="594"/>
    </row>
    <row r="88" spans="1:7" ht="15.65" customHeight="1" x14ac:dyDescent="0.35">
      <c r="A88" s="801"/>
      <c r="B88" s="798"/>
      <c r="C88" s="591" t="s">
        <v>70</v>
      </c>
      <c r="D88" s="592" t="s">
        <v>14</v>
      </c>
      <c r="E88" s="593">
        <v>102</v>
      </c>
      <c r="F88" s="594"/>
      <c r="G88" s="594"/>
    </row>
    <row r="89" spans="1:7" ht="15.65" customHeight="1" x14ac:dyDescent="0.35">
      <c r="A89" s="801"/>
      <c r="B89" s="798"/>
      <c r="C89" s="591" t="s">
        <v>71</v>
      </c>
      <c r="D89" s="592" t="s">
        <v>14</v>
      </c>
      <c r="E89" s="593">
        <v>522</v>
      </c>
      <c r="F89" s="594"/>
      <c r="G89" s="594"/>
    </row>
    <row r="90" spans="1:7" ht="15.65" customHeight="1" x14ac:dyDescent="0.35">
      <c r="A90" s="801"/>
      <c r="B90" s="798"/>
      <c r="C90" s="591" t="s">
        <v>60</v>
      </c>
      <c r="D90" s="592" t="s">
        <v>14</v>
      </c>
      <c r="E90" s="593">
        <v>200</v>
      </c>
      <c r="F90" s="594"/>
      <c r="G90" s="594"/>
    </row>
    <row r="91" spans="1:7" ht="15.65" customHeight="1" x14ac:dyDescent="0.35">
      <c r="A91" s="801"/>
      <c r="B91" s="798"/>
      <c r="C91" s="591" t="s">
        <v>72</v>
      </c>
      <c r="D91" s="592" t="s">
        <v>14</v>
      </c>
      <c r="E91" s="593">
        <v>102</v>
      </c>
      <c r="F91" s="594"/>
      <c r="G91" s="594"/>
    </row>
    <row r="92" spans="1:7" ht="15.65" customHeight="1" x14ac:dyDescent="0.35">
      <c r="A92" s="801"/>
      <c r="B92" s="798"/>
      <c r="C92" s="591" t="s">
        <v>73</v>
      </c>
      <c r="D92" s="592" t="s">
        <v>14</v>
      </c>
      <c r="E92" s="593">
        <v>522</v>
      </c>
      <c r="F92" s="594"/>
      <c r="G92" s="594"/>
    </row>
    <row r="93" spans="1:7" ht="15.65" customHeight="1" x14ac:dyDescent="0.35">
      <c r="A93" s="801"/>
      <c r="B93" s="798"/>
      <c r="C93" s="591" t="s">
        <v>61</v>
      </c>
      <c r="D93" s="592" t="s">
        <v>14</v>
      </c>
      <c r="E93" s="593">
        <v>200</v>
      </c>
      <c r="F93" s="594"/>
      <c r="G93" s="594"/>
    </row>
    <row r="94" spans="1:7" ht="15.65" customHeight="1" x14ac:dyDescent="0.35">
      <c r="A94" s="801"/>
      <c r="B94" s="798"/>
      <c r="C94" s="591" t="s">
        <v>74</v>
      </c>
      <c r="D94" s="592" t="s">
        <v>11</v>
      </c>
      <c r="E94" s="593">
        <v>36</v>
      </c>
      <c r="F94" s="594"/>
      <c r="G94" s="594"/>
    </row>
    <row r="95" spans="1:7" ht="16.149999999999999" customHeight="1" thickBot="1" x14ac:dyDescent="0.4">
      <c r="A95" s="801"/>
      <c r="B95" s="798"/>
      <c r="C95" s="596" t="s">
        <v>62</v>
      </c>
      <c r="D95" s="597" t="s">
        <v>14</v>
      </c>
      <c r="E95" s="598">
        <v>398</v>
      </c>
      <c r="F95" s="599"/>
      <c r="G95" s="599"/>
    </row>
    <row r="96" spans="1:7" ht="16.149999999999999" customHeight="1" thickBot="1" x14ac:dyDescent="0.4">
      <c r="A96" s="801"/>
      <c r="B96" s="799"/>
      <c r="C96" s="601" t="s">
        <v>16</v>
      </c>
      <c r="D96" s="602"/>
      <c r="E96" s="603"/>
      <c r="F96" s="604"/>
      <c r="G96" s="605"/>
    </row>
    <row r="97" spans="1:7" ht="15.65" customHeight="1" x14ac:dyDescent="0.35">
      <c r="A97" s="801"/>
      <c r="B97" s="803" t="s">
        <v>94</v>
      </c>
      <c r="C97" s="588" t="s">
        <v>95</v>
      </c>
      <c r="D97" s="587" t="s">
        <v>11</v>
      </c>
      <c r="E97" s="588">
        <v>1</v>
      </c>
      <c r="F97" s="589"/>
      <c r="G97" s="589"/>
    </row>
    <row r="98" spans="1:7" ht="15.65" customHeight="1" x14ac:dyDescent="0.35">
      <c r="A98" s="801"/>
      <c r="B98" s="804"/>
      <c r="C98" s="593" t="s">
        <v>96</v>
      </c>
      <c r="D98" s="592" t="s">
        <v>11</v>
      </c>
      <c r="E98" s="593">
        <v>1</v>
      </c>
      <c r="F98" s="594"/>
      <c r="G98" s="594"/>
    </row>
    <row r="99" spans="1:7" ht="15.65" customHeight="1" x14ac:dyDescent="0.35">
      <c r="A99" s="801"/>
      <c r="B99" s="804"/>
      <c r="C99" s="593" t="s">
        <v>68</v>
      </c>
      <c r="D99" s="592" t="s">
        <v>11</v>
      </c>
      <c r="E99" s="593">
        <v>1</v>
      </c>
      <c r="F99" s="594"/>
      <c r="G99" s="594"/>
    </row>
    <row r="100" spans="1:7" ht="15.65" customHeight="1" x14ac:dyDescent="0.35">
      <c r="A100" s="801"/>
      <c r="B100" s="804"/>
      <c r="C100" s="593" t="s">
        <v>97</v>
      </c>
      <c r="D100" s="592" t="s">
        <v>11</v>
      </c>
      <c r="E100" s="593">
        <v>1</v>
      </c>
      <c r="F100" s="594"/>
      <c r="G100" s="594"/>
    </row>
    <row r="101" spans="1:7" ht="15.65" customHeight="1" x14ac:dyDescent="0.35">
      <c r="A101" s="801"/>
      <c r="B101" s="804"/>
      <c r="C101" s="593" t="s">
        <v>88</v>
      </c>
      <c r="D101" s="592" t="s">
        <v>11</v>
      </c>
      <c r="E101" s="593">
        <v>2</v>
      </c>
      <c r="F101" s="594"/>
      <c r="G101" s="594"/>
    </row>
    <row r="102" spans="1:7" ht="15.65" customHeight="1" x14ac:dyDescent="0.35">
      <c r="A102" s="801"/>
      <c r="B102" s="804"/>
      <c r="C102" s="593" t="s">
        <v>79</v>
      </c>
      <c r="D102" s="592" t="s">
        <v>14</v>
      </c>
      <c r="E102" s="593">
        <v>49</v>
      </c>
      <c r="F102" s="594"/>
      <c r="G102" s="594"/>
    </row>
    <row r="103" spans="1:7" ht="15.65" customHeight="1" x14ac:dyDescent="0.35">
      <c r="A103" s="801"/>
      <c r="B103" s="804"/>
      <c r="C103" s="593" t="s">
        <v>80</v>
      </c>
      <c r="D103" s="592" t="s">
        <v>14</v>
      </c>
      <c r="E103" s="593">
        <v>614</v>
      </c>
      <c r="F103" s="594"/>
      <c r="G103" s="594"/>
    </row>
    <row r="104" spans="1:7" ht="15.65" customHeight="1" x14ac:dyDescent="0.35">
      <c r="A104" s="801"/>
      <c r="B104" s="804"/>
      <c r="C104" s="593" t="s">
        <v>59</v>
      </c>
      <c r="D104" s="592" t="s">
        <v>14</v>
      </c>
      <c r="E104" s="593">
        <v>663</v>
      </c>
      <c r="F104" s="594"/>
      <c r="G104" s="594"/>
    </row>
    <row r="105" spans="1:7" ht="15.65" customHeight="1" x14ac:dyDescent="0.35">
      <c r="A105" s="801"/>
      <c r="B105" s="804"/>
      <c r="C105" s="593" t="s">
        <v>76</v>
      </c>
      <c r="D105" s="592" t="s">
        <v>14</v>
      </c>
      <c r="E105" s="593">
        <v>694</v>
      </c>
      <c r="F105" s="594"/>
      <c r="G105" s="594"/>
    </row>
    <row r="106" spans="1:7" ht="15.65" customHeight="1" x14ac:dyDescent="0.35">
      <c r="A106" s="801"/>
      <c r="B106" s="804"/>
      <c r="C106" s="593" t="s">
        <v>70</v>
      </c>
      <c r="D106" s="592" t="s">
        <v>14</v>
      </c>
      <c r="E106" s="593">
        <v>114</v>
      </c>
      <c r="F106" s="594"/>
      <c r="G106" s="594"/>
    </row>
    <row r="107" spans="1:7" ht="15.65" customHeight="1" x14ac:dyDescent="0.35">
      <c r="A107" s="801"/>
      <c r="B107" s="804"/>
      <c r="C107" s="593" t="s">
        <v>71</v>
      </c>
      <c r="D107" s="592" t="s">
        <v>14</v>
      </c>
      <c r="E107" s="593">
        <v>1057</v>
      </c>
      <c r="F107" s="594"/>
      <c r="G107" s="594"/>
    </row>
    <row r="108" spans="1:7" ht="15.65" customHeight="1" x14ac:dyDescent="0.35">
      <c r="A108" s="801"/>
      <c r="B108" s="804"/>
      <c r="C108" s="593" t="s">
        <v>60</v>
      </c>
      <c r="D108" s="592" t="s">
        <v>14</v>
      </c>
      <c r="E108" s="593">
        <v>457</v>
      </c>
      <c r="F108" s="594"/>
      <c r="G108" s="594"/>
    </row>
    <row r="109" spans="1:7" ht="15.65" customHeight="1" x14ac:dyDescent="0.35">
      <c r="A109" s="801"/>
      <c r="B109" s="804"/>
      <c r="C109" s="593" t="s">
        <v>72</v>
      </c>
      <c r="D109" s="592" t="s">
        <v>14</v>
      </c>
      <c r="E109" s="593">
        <v>114</v>
      </c>
      <c r="F109" s="594"/>
      <c r="G109" s="594"/>
    </row>
    <row r="110" spans="1:7" ht="15.65" customHeight="1" x14ac:dyDescent="0.35">
      <c r="A110" s="801"/>
      <c r="B110" s="804"/>
      <c r="C110" s="593" t="s">
        <v>73</v>
      </c>
      <c r="D110" s="592" t="s">
        <v>14</v>
      </c>
      <c r="E110" s="593">
        <v>1057</v>
      </c>
      <c r="F110" s="594"/>
      <c r="G110" s="594"/>
    </row>
    <row r="111" spans="1:7" ht="15.65" customHeight="1" x14ac:dyDescent="0.35">
      <c r="A111" s="801"/>
      <c r="B111" s="804"/>
      <c r="C111" s="593" t="s">
        <v>61</v>
      </c>
      <c r="D111" s="592" t="s">
        <v>14</v>
      </c>
      <c r="E111" s="593">
        <v>457</v>
      </c>
      <c r="F111" s="594"/>
      <c r="G111" s="594"/>
    </row>
    <row r="112" spans="1:7" ht="15.65" customHeight="1" x14ac:dyDescent="0.35">
      <c r="A112" s="801"/>
      <c r="B112" s="804"/>
      <c r="C112" s="593" t="s">
        <v>74</v>
      </c>
      <c r="D112" s="592" t="s">
        <v>11</v>
      </c>
      <c r="E112" s="593">
        <v>36</v>
      </c>
      <c r="F112" s="594"/>
      <c r="G112" s="594"/>
    </row>
    <row r="113" spans="1:7" ht="15.65" customHeight="1" x14ac:dyDescent="0.35">
      <c r="A113" s="801"/>
      <c r="B113" s="804"/>
      <c r="C113" s="593" t="s">
        <v>62</v>
      </c>
      <c r="D113" s="592" t="s">
        <v>14</v>
      </c>
      <c r="E113" s="593">
        <v>849</v>
      </c>
      <c r="F113" s="594"/>
      <c r="G113" s="594"/>
    </row>
    <row r="114" spans="1:7" ht="16.149999999999999" customHeight="1" thickBot="1" x14ac:dyDescent="0.4">
      <c r="A114" s="801"/>
      <c r="B114" s="804"/>
      <c r="C114" s="598" t="s">
        <v>98</v>
      </c>
      <c r="D114" s="597" t="s">
        <v>14</v>
      </c>
      <c r="E114" s="598">
        <v>1</v>
      </c>
      <c r="F114" s="599"/>
      <c r="G114" s="599"/>
    </row>
    <row r="115" spans="1:7" ht="16.149999999999999" customHeight="1" thickBot="1" x14ac:dyDescent="0.4">
      <c r="A115" s="801"/>
      <c r="B115" s="804"/>
      <c r="C115" s="608" t="s">
        <v>16</v>
      </c>
      <c r="D115" s="602"/>
      <c r="E115" s="603"/>
      <c r="F115" s="604"/>
      <c r="G115" s="605"/>
    </row>
    <row r="116" spans="1:7" ht="15.65" customHeight="1" x14ac:dyDescent="0.35">
      <c r="A116" s="801"/>
      <c r="B116" s="797" t="s">
        <v>99</v>
      </c>
      <c r="C116" s="586" t="s">
        <v>83</v>
      </c>
      <c r="D116" s="587" t="s">
        <v>11</v>
      </c>
      <c r="E116" s="588">
        <v>1</v>
      </c>
      <c r="F116" s="589"/>
      <c r="G116" s="589"/>
    </row>
    <row r="117" spans="1:7" ht="15.65" customHeight="1" x14ac:dyDescent="0.35">
      <c r="A117" s="801"/>
      <c r="B117" s="798"/>
      <c r="C117" s="591" t="s">
        <v>84</v>
      </c>
      <c r="D117" s="592" t="s">
        <v>11</v>
      </c>
      <c r="E117" s="593">
        <v>1</v>
      </c>
      <c r="F117" s="594"/>
      <c r="G117" s="594"/>
    </row>
    <row r="118" spans="1:7" ht="15.65" customHeight="1" x14ac:dyDescent="0.35">
      <c r="A118" s="801"/>
      <c r="B118" s="798"/>
      <c r="C118" s="591" t="s">
        <v>68</v>
      </c>
      <c r="D118" s="592" t="s">
        <v>11</v>
      </c>
      <c r="E118" s="593">
        <v>1</v>
      </c>
      <c r="F118" s="594"/>
      <c r="G118" s="594"/>
    </row>
    <row r="119" spans="1:7" ht="15.65" customHeight="1" x14ac:dyDescent="0.35">
      <c r="A119" s="801"/>
      <c r="B119" s="798"/>
      <c r="C119" s="591" t="s">
        <v>100</v>
      </c>
      <c r="D119" s="592" t="s">
        <v>11</v>
      </c>
      <c r="E119" s="593">
        <v>1</v>
      </c>
      <c r="F119" s="594"/>
      <c r="G119" s="594"/>
    </row>
    <row r="120" spans="1:7" ht="15.65" customHeight="1" x14ac:dyDescent="0.35">
      <c r="A120" s="801"/>
      <c r="B120" s="798"/>
      <c r="C120" s="591" t="s">
        <v>88</v>
      </c>
      <c r="D120" s="592" t="s">
        <v>11</v>
      </c>
      <c r="E120" s="593">
        <v>1</v>
      </c>
      <c r="F120" s="594"/>
      <c r="G120" s="594"/>
    </row>
    <row r="121" spans="1:7" ht="15.65" customHeight="1" x14ac:dyDescent="0.35">
      <c r="A121" s="801"/>
      <c r="B121" s="798"/>
      <c r="C121" s="591" t="s">
        <v>101</v>
      </c>
      <c r="D121" s="592" t="s">
        <v>14</v>
      </c>
      <c r="E121" s="593">
        <v>15</v>
      </c>
      <c r="F121" s="594"/>
      <c r="G121" s="594"/>
    </row>
    <row r="122" spans="1:7" ht="15.65" customHeight="1" x14ac:dyDescent="0.35">
      <c r="A122" s="801"/>
      <c r="B122" s="798"/>
      <c r="C122" s="591" t="s">
        <v>101</v>
      </c>
      <c r="D122" s="592" t="s">
        <v>14</v>
      </c>
      <c r="E122" s="593">
        <v>507</v>
      </c>
      <c r="F122" s="594"/>
      <c r="G122" s="594"/>
    </row>
    <row r="123" spans="1:7" ht="15.65" customHeight="1" x14ac:dyDescent="0.35">
      <c r="A123" s="801"/>
      <c r="B123" s="798"/>
      <c r="C123" s="591" t="s">
        <v>70</v>
      </c>
      <c r="D123" s="592" t="s">
        <v>14</v>
      </c>
      <c r="E123" s="593">
        <v>64</v>
      </c>
      <c r="F123" s="594"/>
      <c r="G123" s="594"/>
    </row>
    <row r="124" spans="1:7" ht="15.65" customHeight="1" x14ac:dyDescent="0.35">
      <c r="A124" s="801"/>
      <c r="B124" s="798"/>
      <c r="C124" s="591" t="s">
        <v>71</v>
      </c>
      <c r="D124" s="592" t="s">
        <v>14</v>
      </c>
      <c r="E124" s="593">
        <v>200</v>
      </c>
      <c r="F124" s="594"/>
      <c r="G124" s="594"/>
    </row>
    <row r="125" spans="1:7" ht="15.65" customHeight="1" x14ac:dyDescent="0.35">
      <c r="A125" s="801"/>
      <c r="B125" s="798"/>
      <c r="C125" s="591" t="s">
        <v>60</v>
      </c>
      <c r="D125" s="592" t="s">
        <v>14</v>
      </c>
      <c r="E125" s="593">
        <v>160</v>
      </c>
      <c r="F125" s="594"/>
      <c r="G125" s="594"/>
    </row>
    <row r="126" spans="1:7" ht="15.65" customHeight="1" x14ac:dyDescent="0.35">
      <c r="A126" s="801"/>
      <c r="B126" s="798"/>
      <c r="C126" s="591" t="s">
        <v>72</v>
      </c>
      <c r="D126" s="592" t="s">
        <v>14</v>
      </c>
      <c r="E126" s="593">
        <v>64</v>
      </c>
      <c r="F126" s="594"/>
      <c r="G126" s="594"/>
    </row>
    <row r="127" spans="1:7" ht="15.65" customHeight="1" x14ac:dyDescent="0.35">
      <c r="A127" s="801"/>
      <c r="B127" s="798"/>
      <c r="C127" s="591" t="s">
        <v>73</v>
      </c>
      <c r="D127" s="592" t="s">
        <v>14</v>
      </c>
      <c r="E127" s="593">
        <v>200</v>
      </c>
      <c r="F127" s="594"/>
      <c r="G127" s="594"/>
    </row>
    <row r="128" spans="1:7" ht="15.65" customHeight="1" x14ac:dyDescent="0.35">
      <c r="A128" s="801"/>
      <c r="B128" s="798"/>
      <c r="C128" s="591" t="s">
        <v>61</v>
      </c>
      <c r="D128" s="592" t="s">
        <v>14</v>
      </c>
      <c r="E128" s="593">
        <v>160</v>
      </c>
      <c r="F128" s="594"/>
      <c r="G128" s="594"/>
    </row>
    <row r="129" spans="1:7" ht="15.65" customHeight="1" x14ac:dyDescent="0.35">
      <c r="A129" s="801"/>
      <c r="B129" s="798"/>
      <c r="C129" s="591" t="s">
        <v>74</v>
      </c>
      <c r="D129" s="592" t="s">
        <v>11</v>
      </c>
      <c r="E129" s="593">
        <v>25</v>
      </c>
      <c r="F129" s="594"/>
      <c r="G129" s="594"/>
    </row>
    <row r="130" spans="1:7" ht="16.149999999999999" customHeight="1" thickBot="1" x14ac:dyDescent="0.4">
      <c r="A130" s="801"/>
      <c r="B130" s="798"/>
      <c r="C130" s="596" t="s">
        <v>62</v>
      </c>
      <c r="D130" s="597" t="s">
        <v>14</v>
      </c>
      <c r="E130" s="598">
        <v>258</v>
      </c>
      <c r="F130" s="599"/>
      <c r="G130" s="599"/>
    </row>
    <row r="131" spans="1:7" ht="16.149999999999999" customHeight="1" thickBot="1" x14ac:dyDescent="0.4">
      <c r="A131" s="802"/>
      <c r="B131" s="799"/>
      <c r="C131" s="609" t="s">
        <v>16</v>
      </c>
      <c r="D131" s="610"/>
      <c r="E131" s="610"/>
      <c r="F131" s="601"/>
      <c r="G131" s="605"/>
    </row>
    <row r="132" spans="1:7" ht="16.149999999999999" customHeight="1" thickBot="1" x14ac:dyDescent="0.4">
      <c r="A132" s="582"/>
      <c r="B132" s="611"/>
      <c r="C132" s="791" t="s">
        <v>52</v>
      </c>
      <c r="D132" s="791"/>
      <c r="E132" s="791"/>
      <c r="F132" s="792"/>
      <c r="G132" s="605">
        <f>+G131+G115+G96+G85+G72+G57+G43+G24+G35+G13</f>
        <v>0</v>
      </c>
    </row>
    <row r="133" spans="1:7" ht="16.149999999999999" customHeight="1" thickBot="1" x14ac:dyDescent="0.4">
      <c r="A133" s="582"/>
      <c r="B133" s="611"/>
      <c r="C133" s="791" t="s">
        <v>53</v>
      </c>
      <c r="D133" s="791"/>
      <c r="E133" s="791"/>
      <c r="F133" s="792"/>
      <c r="G133" s="605">
        <f>G132*0.1</f>
        <v>0</v>
      </c>
    </row>
    <row r="134" spans="1:7" ht="16.149999999999999" customHeight="1" thickBot="1" x14ac:dyDescent="0.4">
      <c r="A134" s="582"/>
      <c r="B134" s="611"/>
      <c r="C134" s="791" t="s">
        <v>102</v>
      </c>
      <c r="D134" s="791"/>
      <c r="E134" s="791"/>
      <c r="F134" s="792"/>
      <c r="G134" s="605">
        <f>G132*0.15</f>
        <v>0</v>
      </c>
    </row>
    <row r="135" spans="1:7" ht="26.25" customHeight="1" thickBot="1" x14ac:dyDescent="0.4">
      <c r="A135" s="35"/>
      <c r="B135" s="612"/>
      <c r="C135" s="793" t="s">
        <v>103</v>
      </c>
      <c r="D135" s="791"/>
      <c r="E135" s="791"/>
      <c r="F135" s="792"/>
      <c r="G135" s="605">
        <f>SUM(G132:G134)</f>
        <v>0</v>
      </c>
    </row>
  </sheetData>
  <mergeCells count="27">
    <mergeCell ref="C133:F133"/>
    <mergeCell ref="C134:F134"/>
    <mergeCell ref="C135:F135"/>
    <mergeCell ref="C132:F132"/>
    <mergeCell ref="A58:A72"/>
    <mergeCell ref="B58:B72"/>
    <mergeCell ref="A73:A131"/>
    <mergeCell ref="B73:B85"/>
    <mergeCell ref="B86:B96"/>
    <mergeCell ref="B97:B115"/>
    <mergeCell ref="B116:B131"/>
    <mergeCell ref="A44:A57"/>
    <mergeCell ref="B44:B57"/>
    <mergeCell ref="A36:A43"/>
    <mergeCell ref="B36:B43"/>
    <mergeCell ref="A5:A35"/>
    <mergeCell ref="B5:B13"/>
    <mergeCell ref="B14:B24"/>
    <mergeCell ref="B25:B35"/>
    <mergeCell ref="A1:G1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5"/>
  <sheetViews>
    <sheetView view="pageBreakPreview" zoomScale="102" zoomScaleNormal="100" zoomScaleSheetLayoutView="102" workbookViewId="0">
      <selection activeCell="C81" sqref="C81:C89"/>
    </sheetView>
  </sheetViews>
  <sheetFormatPr defaultColWidth="8.81640625" defaultRowHeight="14.5" x14ac:dyDescent="0.35"/>
  <cols>
    <col min="1" max="1" width="24.1796875" bestFit="1" customWidth="1"/>
    <col min="2" max="2" width="16.54296875" customWidth="1"/>
    <col min="3" max="3" width="40.1796875" customWidth="1"/>
    <col min="4" max="4" width="8.26953125" customWidth="1"/>
    <col min="5" max="5" width="6.26953125" customWidth="1"/>
    <col min="6" max="6" width="7.54296875" customWidth="1"/>
    <col min="7" max="7" width="9.26953125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0.25" customHeight="1" thickBot="1" x14ac:dyDescent="0.6">
      <c r="B2" s="662"/>
      <c r="C2" s="663" t="s">
        <v>56</v>
      </c>
      <c r="D2" s="662"/>
      <c r="E2" s="662"/>
      <c r="F2" s="662"/>
      <c r="G2" s="664"/>
      <c r="H2" s="1"/>
      <c r="I2" s="1"/>
    </row>
    <row r="3" spans="1:9" ht="38.25" customHeight="1" x14ac:dyDescent="0.35">
      <c r="A3" s="746" t="s">
        <v>1</v>
      </c>
      <c r="B3" s="824" t="s">
        <v>2</v>
      </c>
      <c r="C3" s="826" t="s">
        <v>3</v>
      </c>
      <c r="D3" s="826" t="s">
        <v>4</v>
      </c>
      <c r="E3" s="826" t="s">
        <v>5</v>
      </c>
      <c r="F3" s="828" t="s">
        <v>6</v>
      </c>
      <c r="G3" s="830" t="s">
        <v>7</v>
      </c>
    </row>
    <row r="4" spans="1:9" ht="15" thickBot="1" x14ac:dyDescent="0.4">
      <c r="A4" s="747"/>
      <c r="B4" s="825"/>
      <c r="C4" s="827"/>
      <c r="D4" s="827"/>
      <c r="E4" s="827"/>
      <c r="F4" s="829"/>
      <c r="G4" s="831"/>
    </row>
    <row r="5" spans="1:9" ht="15.75" customHeight="1" x14ac:dyDescent="0.55000000000000004">
      <c r="A5" s="779" t="s">
        <v>104</v>
      </c>
      <c r="B5" s="821" t="s">
        <v>105</v>
      </c>
      <c r="C5" s="665" t="s">
        <v>106</v>
      </c>
      <c r="D5" s="666" t="s">
        <v>11</v>
      </c>
      <c r="E5" s="667">
        <v>1</v>
      </c>
      <c r="F5" s="668"/>
      <c r="G5" s="669"/>
    </row>
    <row r="6" spans="1:9" ht="19" x14ac:dyDescent="0.55000000000000004">
      <c r="A6" s="780"/>
      <c r="B6" s="822"/>
      <c r="C6" s="670" t="s">
        <v>107</v>
      </c>
      <c r="D6" s="616" t="s">
        <v>11</v>
      </c>
      <c r="E6" s="671">
        <v>1</v>
      </c>
      <c r="F6" s="672"/>
      <c r="G6" s="673"/>
    </row>
    <row r="7" spans="1:9" ht="15.75" customHeight="1" x14ac:dyDescent="0.55000000000000004">
      <c r="A7" s="780"/>
      <c r="B7" s="822"/>
      <c r="C7" s="670" t="s">
        <v>89</v>
      </c>
      <c r="D7" s="616" t="s">
        <v>14</v>
      </c>
      <c r="E7" s="671">
        <v>10</v>
      </c>
      <c r="F7" s="672"/>
      <c r="G7" s="673"/>
    </row>
    <row r="8" spans="1:9" ht="15.75" customHeight="1" x14ac:dyDescent="0.55000000000000004">
      <c r="A8" s="780"/>
      <c r="B8" s="822"/>
      <c r="C8" s="670" t="s">
        <v>69</v>
      </c>
      <c r="D8" s="616" t="s">
        <v>14</v>
      </c>
      <c r="E8" s="671">
        <v>233</v>
      </c>
      <c r="F8" s="672"/>
      <c r="G8" s="673"/>
    </row>
    <row r="9" spans="1:9" ht="15.75" customHeight="1" x14ac:dyDescent="0.55000000000000004">
      <c r="A9" s="780"/>
      <c r="B9" s="822"/>
      <c r="C9" s="670" t="s">
        <v>71</v>
      </c>
      <c r="D9" s="616" t="s">
        <v>14</v>
      </c>
      <c r="E9" s="671">
        <v>28</v>
      </c>
      <c r="F9" s="672"/>
      <c r="G9" s="673"/>
    </row>
    <row r="10" spans="1:9" ht="15.75" customHeight="1" x14ac:dyDescent="0.55000000000000004">
      <c r="A10" s="780"/>
      <c r="B10" s="822"/>
      <c r="C10" s="670" t="s">
        <v>108</v>
      </c>
      <c r="D10" s="616" t="s">
        <v>14</v>
      </c>
      <c r="E10" s="671">
        <v>28</v>
      </c>
      <c r="F10" s="672"/>
      <c r="G10" s="673"/>
    </row>
    <row r="11" spans="1:9" ht="15.75" customHeight="1" x14ac:dyDescent="0.55000000000000004">
      <c r="A11" s="780"/>
      <c r="B11" s="822"/>
      <c r="C11" s="670" t="s">
        <v>62</v>
      </c>
      <c r="D11" s="616" t="s">
        <v>14</v>
      </c>
      <c r="E11" s="671">
        <v>215</v>
      </c>
      <c r="F11" s="672"/>
      <c r="G11" s="673"/>
    </row>
    <row r="12" spans="1:9" ht="15.75" customHeight="1" x14ac:dyDescent="0.55000000000000004">
      <c r="A12" s="780"/>
      <c r="B12" s="822"/>
      <c r="C12" s="670" t="s">
        <v>109</v>
      </c>
      <c r="D12" s="616" t="s">
        <v>14</v>
      </c>
      <c r="E12" s="671">
        <v>6</v>
      </c>
      <c r="F12" s="672"/>
      <c r="G12" s="673"/>
    </row>
    <row r="13" spans="1:9" ht="16.5" customHeight="1" x14ac:dyDescent="0.55000000000000004">
      <c r="A13" s="780"/>
      <c r="B13" s="822"/>
      <c r="C13" s="670" t="s">
        <v>110</v>
      </c>
      <c r="D13" s="616" t="s">
        <v>11</v>
      </c>
      <c r="E13" s="671">
        <v>1</v>
      </c>
      <c r="F13" s="672"/>
      <c r="G13" s="673"/>
    </row>
    <row r="14" spans="1:9" ht="16.5" customHeight="1" thickBot="1" x14ac:dyDescent="0.6">
      <c r="A14" s="780"/>
      <c r="B14" s="822"/>
      <c r="C14" s="674" t="s">
        <v>111</v>
      </c>
      <c r="D14" s="675" t="s">
        <v>11</v>
      </c>
      <c r="E14" s="676">
        <v>3</v>
      </c>
      <c r="F14" s="677"/>
      <c r="G14" s="678"/>
    </row>
    <row r="15" spans="1:9" ht="16.5" customHeight="1" thickBot="1" x14ac:dyDescent="0.6">
      <c r="A15" s="781"/>
      <c r="B15" s="823"/>
      <c r="C15" s="679" t="s">
        <v>16</v>
      </c>
      <c r="D15" s="680"/>
      <c r="E15" s="681"/>
      <c r="F15" s="682"/>
      <c r="G15" s="683"/>
    </row>
    <row r="16" spans="1:9" ht="17" x14ac:dyDescent="0.55000000000000004">
      <c r="A16" s="779" t="s">
        <v>112</v>
      </c>
      <c r="B16" s="818" t="s">
        <v>113</v>
      </c>
      <c r="C16" s="665" t="s">
        <v>76</v>
      </c>
      <c r="D16" s="666" t="s">
        <v>14</v>
      </c>
      <c r="E16" s="667">
        <v>122</v>
      </c>
      <c r="F16" s="668"/>
      <c r="G16" s="669"/>
    </row>
    <row r="17" spans="1:7" ht="17" x14ac:dyDescent="0.55000000000000004">
      <c r="A17" s="780"/>
      <c r="B17" s="819"/>
      <c r="C17" s="670" t="s">
        <v>71</v>
      </c>
      <c r="D17" s="616" t="s">
        <v>14</v>
      </c>
      <c r="E17" s="671">
        <v>82</v>
      </c>
      <c r="F17" s="672"/>
      <c r="G17" s="673"/>
    </row>
    <row r="18" spans="1:7" ht="17" x14ac:dyDescent="0.55000000000000004">
      <c r="A18" s="780"/>
      <c r="B18" s="819"/>
      <c r="C18" s="670" t="s">
        <v>60</v>
      </c>
      <c r="D18" s="616" t="s">
        <v>14</v>
      </c>
      <c r="E18" s="671">
        <v>40</v>
      </c>
      <c r="F18" s="672"/>
      <c r="G18" s="673"/>
    </row>
    <row r="19" spans="1:7" ht="17" x14ac:dyDescent="0.55000000000000004">
      <c r="A19" s="780"/>
      <c r="B19" s="819"/>
      <c r="C19" s="670" t="s">
        <v>73</v>
      </c>
      <c r="D19" s="616" t="s">
        <v>14</v>
      </c>
      <c r="E19" s="671">
        <v>82</v>
      </c>
      <c r="F19" s="672"/>
      <c r="G19" s="673"/>
    </row>
    <row r="20" spans="1:7" ht="17" x14ac:dyDescent="0.55000000000000004">
      <c r="A20" s="780"/>
      <c r="B20" s="819"/>
      <c r="C20" s="670" t="s">
        <v>61</v>
      </c>
      <c r="D20" s="616" t="s">
        <v>14</v>
      </c>
      <c r="E20" s="671">
        <v>40</v>
      </c>
      <c r="F20" s="672"/>
      <c r="G20" s="673"/>
    </row>
    <row r="21" spans="1:7" ht="17" x14ac:dyDescent="0.55000000000000004">
      <c r="A21" s="780"/>
      <c r="B21" s="819"/>
      <c r="C21" s="670" t="s">
        <v>62</v>
      </c>
      <c r="D21" s="616" t="s">
        <v>14</v>
      </c>
      <c r="E21" s="671">
        <v>40</v>
      </c>
      <c r="F21" s="672"/>
      <c r="G21" s="673"/>
    </row>
    <row r="22" spans="1:7" ht="17" x14ac:dyDescent="0.55000000000000004">
      <c r="A22" s="780"/>
      <c r="B22" s="819"/>
      <c r="C22" s="670" t="s">
        <v>63</v>
      </c>
      <c r="D22" s="616" t="s">
        <v>14</v>
      </c>
      <c r="E22" s="671">
        <v>1</v>
      </c>
      <c r="F22" s="672"/>
      <c r="G22" s="673"/>
    </row>
    <row r="23" spans="1:7" ht="17.5" thickBot="1" x14ac:dyDescent="0.6">
      <c r="A23" s="780"/>
      <c r="B23" s="819"/>
      <c r="C23" s="674" t="s">
        <v>481</v>
      </c>
      <c r="D23" s="675" t="s">
        <v>11</v>
      </c>
      <c r="E23" s="676">
        <v>1</v>
      </c>
      <c r="F23" s="677"/>
      <c r="G23" s="678"/>
    </row>
    <row r="24" spans="1:7" ht="17.5" thickBot="1" x14ac:dyDescent="0.6">
      <c r="A24" s="780"/>
      <c r="B24" s="819"/>
      <c r="C24" s="679" t="s">
        <v>16</v>
      </c>
      <c r="D24" s="680"/>
      <c r="E24" s="681"/>
      <c r="F24" s="682"/>
      <c r="G24" s="683"/>
    </row>
    <row r="25" spans="1:7" ht="15.75" customHeight="1" x14ac:dyDescent="0.55000000000000004">
      <c r="A25" s="779" t="s">
        <v>115</v>
      </c>
      <c r="B25" s="818" t="s">
        <v>116</v>
      </c>
      <c r="C25" s="665" t="s">
        <v>76</v>
      </c>
      <c r="D25" s="666" t="s">
        <v>14</v>
      </c>
      <c r="E25" s="667">
        <v>233</v>
      </c>
      <c r="F25" s="668"/>
      <c r="G25" s="669"/>
    </row>
    <row r="26" spans="1:7" ht="15.75" customHeight="1" x14ac:dyDescent="0.55000000000000004">
      <c r="A26" s="780"/>
      <c r="B26" s="819"/>
      <c r="C26" s="670" t="s">
        <v>71</v>
      </c>
      <c r="D26" s="616" t="s">
        <v>14</v>
      </c>
      <c r="E26" s="671">
        <v>150</v>
      </c>
      <c r="F26" s="672"/>
      <c r="G26" s="673"/>
    </row>
    <row r="27" spans="1:7" ht="15.75" customHeight="1" x14ac:dyDescent="0.55000000000000004">
      <c r="A27" s="780"/>
      <c r="B27" s="819"/>
      <c r="C27" s="670" t="s">
        <v>60</v>
      </c>
      <c r="D27" s="616" t="s">
        <v>14</v>
      </c>
      <c r="E27" s="671">
        <v>50</v>
      </c>
      <c r="F27" s="672"/>
      <c r="G27" s="673"/>
    </row>
    <row r="28" spans="1:7" ht="15.75" customHeight="1" x14ac:dyDescent="0.55000000000000004">
      <c r="A28" s="780"/>
      <c r="B28" s="819"/>
      <c r="C28" s="670" t="s">
        <v>73</v>
      </c>
      <c r="D28" s="616" t="s">
        <v>14</v>
      </c>
      <c r="E28" s="671">
        <v>150</v>
      </c>
      <c r="F28" s="672"/>
      <c r="G28" s="673"/>
    </row>
    <row r="29" spans="1:7" ht="15.75" customHeight="1" x14ac:dyDescent="0.55000000000000004">
      <c r="A29" s="780"/>
      <c r="B29" s="819"/>
      <c r="C29" s="670" t="s">
        <v>61</v>
      </c>
      <c r="D29" s="616" t="s">
        <v>14</v>
      </c>
      <c r="E29" s="671">
        <v>50</v>
      </c>
      <c r="F29" s="672"/>
      <c r="G29" s="673"/>
    </row>
    <row r="30" spans="1:7" ht="15.75" customHeight="1" x14ac:dyDescent="0.55000000000000004">
      <c r="A30" s="780"/>
      <c r="B30" s="819"/>
      <c r="C30" s="670" t="s">
        <v>62</v>
      </c>
      <c r="D30" s="616" t="s">
        <v>14</v>
      </c>
      <c r="E30" s="671">
        <v>83</v>
      </c>
      <c r="F30" s="672"/>
      <c r="G30" s="673"/>
    </row>
    <row r="31" spans="1:7" ht="15.75" customHeight="1" x14ac:dyDescent="0.55000000000000004">
      <c r="A31" s="780"/>
      <c r="B31" s="819"/>
      <c r="C31" s="670" t="s">
        <v>63</v>
      </c>
      <c r="D31" s="616" t="s">
        <v>14</v>
      </c>
      <c r="E31" s="671">
        <v>1</v>
      </c>
      <c r="F31" s="672"/>
      <c r="G31" s="673"/>
    </row>
    <row r="32" spans="1:7" ht="19" x14ac:dyDescent="0.55000000000000004">
      <c r="A32" s="780"/>
      <c r="B32" s="819"/>
      <c r="C32" s="670" t="s">
        <v>117</v>
      </c>
      <c r="D32" s="616" t="s">
        <v>11</v>
      </c>
      <c r="E32" s="671">
        <v>1</v>
      </c>
      <c r="F32" s="672"/>
      <c r="G32" s="673"/>
    </row>
    <row r="33" spans="1:7" ht="19" x14ac:dyDescent="0.55000000000000004">
      <c r="A33" s="780"/>
      <c r="B33" s="819"/>
      <c r="C33" s="670" t="s">
        <v>118</v>
      </c>
      <c r="D33" s="616" t="s">
        <v>11</v>
      </c>
      <c r="E33" s="671">
        <v>1</v>
      </c>
      <c r="F33" s="672"/>
      <c r="G33" s="673"/>
    </row>
    <row r="34" spans="1:7" ht="16.5" customHeight="1" thickBot="1" x14ac:dyDescent="0.6">
      <c r="A34" s="780"/>
      <c r="B34" s="819"/>
      <c r="C34" s="674" t="s">
        <v>91</v>
      </c>
      <c r="D34" s="675" t="s">
        <v>11</v>
      </c>
      <c r="E34" s="676">
        <v>1</v>
      </c>
      <c r="F34" s="677"/>
      <c r="G34" s="678"/>
    </row>
    <row r="35" spans="1:7" ht="16.5" customHeight="1" thickBot="1" x14ac:dyDescent="0.6">
      <c r="A35" s="781"/>
      <c r="B35" s="820"/>
      <c r="C35" s="679" t="s">
        <v>16</v>
      </c>
      <c r="D35" s="680"/>
      <c r="E35" s="680"/>
      <c r="F35" s="684"/>
      <c r="G35" s="685"/>
    </row>
    <row r="36" spans="1:7" ht="17" x14ac:dyDescent="0.55000000000000004">
      <c r="A36" s="779" t="s">
        <v>115</v>
      </c>
      <c r="B36" s="815" t="s">
        <v>119</v>
      </c>
      <c r="C36" s="665" t="s">
        <v>69</v>
      </c>
      <c r="D36" s="666" t="s">
        <v>14</v>
      </c>
      <c r="E36" s="667">
        <v>369</v>
      </c>
      <c r="F36" s="668"/>
      <c r="G36" s="669"/>
    </row>
    <row r="37" spans="1:7" ht="17" x14ac:dyDescent="0.55000000000000004">
      <c r="A37" s="780"/>
      <c r="B37" s="816"/>
      <c r="C37" s="670" t="s">
        <v>71</v>
      </c>
      <c r="D37" s="616" t="s">
        <v>14</v>
      </c>
      <c r="E37" s="671">
        <v>150</v>
      </c>
      <c r="F37" s="672"/>
      <c r="G37" s="673"/>
    </row>
    <row r="38" spans="1:7" ht="17" x14ac:dyDescent="0.55000000000000004">
      <c r="A38" s="780"/>
      <c r="B38" s="816"/>
      <c r="C38" s="670" t="s">
        <v>60</v>
      </c>
      <c r="D38" s="616" t="s">
        <v>14</v>
      </c>
      <c r="E38" s="671">
        <v>150</v>
      </c>
      <c r="F38" s="672"/>
      <c r="G38" s="673"/>
    </row>
    <row r="39" spans="1:7" ht="17" x14ac:dyDescent="0.55000000000000004">
      <c r="A39" s="780"/>
      <c r="B39" s="816"/>
      <c r="C39" s="670" t="s">
        <v>73</v>
      </c>
      <c r="D39" s="616" t="s">
        <v>14</v>
      </c>
      <c r="E39" s="671">
        <v>150</v>
      </c>
      <c r="F39" s="672"/>
      <c r="G39" s="673"/>
    </row>
    <row r="40" spans="1:7" ht="17" x14ac:dyDescent="0.55000000000000004">
      <c r="A40" s="780"/>
      <c r="B40" s="816"/>
      <c r="C40" s="670" t="s">
        <v>61</v>
      </c>
      <c r="D40" s="616" t="s">
        <v>14</v>
      </c>
      <c r="E40" s="671">
        <v>150</v>
      </c>
      <c r="F40" s="672"/>
      <c r="G40" s="673"/>
    </row>
    <row r="41" spans="1:7" ht="17" x14ac:dyDescent="0.55000000000000004">
      <c r="A41" s="780"/>
      <c r="B41" s="816"/>
      <c r="C41" s="670" t="s">
        <v>74</v>
      </c>
      <c r="D41" s="616" t="s">
        <v>11</v>
      </c>
      <c r="E41" s="671">
        <v>15</v>
      </c>
      <c r="F41" s="672"/>
      <c r="G41" s="673"/>
    </row>
    <row r="42" spans="1:7" ht="17.5" thickBot="1" x14ac:dyDescent="0.6">
      <c r="A42" s="780"/>
      <c r="B42" s="816"/>
      <c r="C42" s="674" t="s">
        <v>62</v>
      </c>
      <c r="D42" s="675" t="s">
        <v>14</v>
      </c>
      <c r="E42" s="676">
        <v>219</v>
      </c>
      <c r="F42" s="677"/>
      <c r="G42" s="678"/>
    </row>
    <row r="43" spans="1:7" ht="17.5" thickBot="1" x14ac:dyDescent="0.6">
      <c r="A43" s="780"/>
      <c r="B43" s="817"/>
      <c r="C43" s="679" t="s">
        <v>16</v>
      </c>
      <c r="D43" s="680"/>
      <c r="E43" s="681"/>
      <c r="F43" s="682"/>
      <c r="G43" s="683"/>
    </row>
    <row r="44" spans="1:7" ht="17" x14ac:dyDescent="0.55000000000000004">
      <c r="A44" s="780"/>
      <c r="B44" s="815" t="s">
        <v>120</v>
      </c>
      <c r="C44" s="665" t="s">
        <v>76</v>
      </c>
      <c r="D44" s="666" t="s">
        <v>14</v>
      </c>
      <c r="E44" s="667">
        <v>598</v>
      </c>
      <c r="F44" s="668"/>
      <c r="G44" s="669"/>
    </row>
    <row r="45" spans="1:7" ht="17" x14ac:dyDescent="0.55000000000000004">
      <c r="A45" s="780"/>
      <c r="B45" s="816"/>
      <c r="C45" s="670" t="s">
        <v>70</v>
      </c>
      <c r="D45" s="616" t="s">
        <v>14</v>
      </c>
      <c r="E45" s="671">
        <v>250</v>
      </c>
      <c r="F45" s="672"/>
      <c r="G45" s="673"/>
    </row>
    <row r="46" spans="1:7" ht="17" x14ac:dyDescent="0.55000000000000004">
      <c r="A46" s="780"/>
      <c r="B46" s="816"/>
      <c r="C46" s="670" t="s">
        <v>71</v>
      </c>
      <c r="D46" s="616" t="s">
        <v>14</v>
      </c>
      <c r="E46" s="671">
        <v>248</v>
      </c>
      <c r="F46" s="672"/>
      <c r="G46" s="673"/>
    </row>
    <row r="47" spans="1:7" ht="17" x14ac:dyDescent="0.55000000000000004">
      <c r="A47" s="780"/>
      <c r="B47" s="816"/>
      <c r="C47" s="670" t="s">
        <v>60</v>
      </c>
      <c r="D47" s="616" t="s">
        <v>14</v>
      </c>
      <c r="E47" s="671">
        <v>50</v>
      </c>
      <c r="F47" s="672"/>
      <c r="G47" s="673"/>
    </row>
    <row r="48" spans="1:7" ht="17" x14ac:dyDescent="0.55000000000000004">
      <c r="A48" s="780"/>
      <c r="B48" s="816"/>
      <c r="C48" s="670" t="s">
        <v>72</v>
      </c>
      <c r="D48" s="616" t="s">
        <v>14</v>
      </c>
      <c r="E48" s="671">
        <v>250</v>
      </c>
      <c r="F48" s="672"/>
      <c r="G48" s="673"/>
    </row>
    <row r="49" spans="1:7" ht="17" x14ac:dyDescent="0.55000000000000004">
      <c r="A49" s="780"/>
      <c r="B49" s="816"/>
      <c r="C49" s="670" t="s">
        <v>73</v>
      </c>
      <c r="D49" s="616" t="s">
        <v>14</v>
      </c>
      <c r="E49" s="671">
        <v>248</v>
      </c>
      <c r="F49" s="672"/>
      <c r="G49" s="673"/>
    </row>
    <row r="50" spans="1:7" ht="17" x14ac:dyDescent="0.55000000000000004">
      <c r="A50" s="780"/>
      <c r="B50" s="816"/>
      <c r="C50" s="670" t="s">
        <v>61</v>
      </c>
      <c r="D50" s="616" t="s">
        <v>14</v>
      </c>
      <c r="E50" s="671">
        <v>50</v>
      </c>
      <c r="F50" s="672"/>
      <c r="G50" s="673"/>
    </row>
    <row r="51" spans="1:7" ht="17" x14ac:dyDescent="0.55000000000000004">
      <c r="A51" s="780"/>
      <c r="B51" s="816"/>
      <c r="C51" s="670" t="s">
        <v>74</v>
      </c>
      <c r="D51" s="616" t="s">
        <v>11</v>
      </c>
      <c r="E51" s="671">
        <v>15</v>
      </c>
      <c r="F51" s="672"/>
      <c r="G51" s="673"/>
    </row>
    <row r="52" spans="1:7" ht="17.5" thickBot="1" x14ac:dyDescent="0.6">
      <c r="A52" s="780"/>
      <c r="B52" s="816"/>
      <c r="C52" s="674" t="s">
        <v>62</v>
      </c>
      <c r="D52" s="675" t="s">
        <v>14</v>
      </c>
      <c r="E52" s="676">
        <v>100</v>
      </c>
      <c r="F52" s="677"/>
      <c r="G52" s="678"/>
    </row>
    <row r="53" spans="1:7" ht="17.5" thickBot="1" x14ac:dyDescent="0.6">
      <c r="A53" s="780"/>
      <c r="B53" s="817"/>
      <c r="C53" s="679" t="s">
        <v>16</v>
      </c>
      <c r="D53" s="680"/>
      <c r="E53" s="681"/>
      <c r="F53" s="682"/>
      <c r="G53" s="683"/>
    </row>
    <row r="54" spans="1:7" ht="17" x14ac:dyDescent="0.55000000000000004">
      <c r="A54" s="780"/>
      <c r="B54" s="815" t="s">
        <v>121</v>
      </c>
      <c r="C54" s="665" t="s">
        <v>122</v>
      </c>
      <c r="D54" s="666" t="s">
        <v>14</v>
      </c>
      <c r="E54" s="667">
        <v>192</v>
      </c>
      <c r="F54" s="668"/>
      <c r="G54" s="669"/>
    </row>
    <row r="55" spans="1:7" ht="17" x14ac:dyDescent="0.55000000000000004">
      <c r="A55" s="780"/>
      <c r="B55" s="816"/>
      <c r="C55" s="670" t="s">
        <v>76</v>
      </c>
      <c r="D55" s="616" t="s">
        <v>14</v>
      </c>
      <c r="E55" s="671">
        <v>154</v>
      </c>
      <c r="F55" s="672"/>
      <c r="G55" s="673"/>
    </row>
    <row r="56" spans="1:7" ht="17" x14ac:dyDescent="0.55000000000000004">
      <c r="A56" s="780"/>
      <c r="B56" s="816"/>
      <c r="C56" s="670" t="s">
        <v>69</v>
      </c>
      <c r="D56" s="616" t="s">
        <v>14</v>
      </c>
      <c r="E56" s="671">
        <v>706</v>
      </c>
      <c r="F56" s="672"/>
      <c r="G56" s="673"/>
    </row>
    <row r="57" spans="1:7" ht="17" x14ac:dyDescent="0.55000000000000004">
      <c r="A57" s="780"/>
      <c r="B57" s="816"/>
      <c r="C57" s="670" t="s">
        <v>71</v>
      </c>
      <c r="D57" s="616" t="s">
        <v>14</v>
      </c>
      <c r="E57" s="671">
        <v>545</v>
      </c>
      <c r="F57" s="672"/>
      <c r="G57" s="673"/>
    </row>
    <row r="58" spans="1:7" ht="17" x14ac:dyDescent="0.55000000000000004">
      <c r="A58" s="780"/>
      <c r="B58" s="816"/>
      <c r="C58" s="670" t="s">
        <v>71</v>
      </c>
      <c r="D58" s="616" t="s">
        <v>14</v>
      </c>
      <c r="E58" s="671">
        <v>347</v>
      </c>
      <c r="F58" s="672"/>
      <c r="G58" s="673"/>
    </row>
    <row r="59" spans="1:7" ht="17" x14ac:dyDescent="0.55000000000000004">
      <c r="A59" s="780"/>
      <c r="B59" s="816"/>
      <c r="C59" s="670" t="s">
        <v>108</v>
      </c>
      <c r="D59" s="616" t="s">
        <v>14</v>
      </c>
      <c r="E59" s="671">
        <v>545</v>
      </c>
      <c r="F59" s="672"/>
      <c r="G59" s="673"/>
    </row>
    <row r="60" spans="1:7" ht="17" x14ac:dyDescent="0.55000000000000004">
      <c r="A60" s="780"/>
      <c r="B60" s="816"/>
      <c r="C60" s="670" t="s">
        <v>61</v>
      </c>
      <c r="D60" s="616" t="s">
        <v>14</v>
      </c>
      <c r="E60" s="671">
        <v>347</v>
      </c>
      <c r="F60" s="672"/>
      <c r="G60" s="673"/>
    </row>
    <row r="61" spans="1:7" ht="17" x14ac:dyDescent="0.55000000000000004">
      <c r="A61" s="780"/>
      <c r="B61" s="816"/>
      <c r="C61" s="670" t="s">
        <v>74</v>
      </c>
      <c r="D61" s="616" t="s">
        <v>11</v>
      </c>
      <c r="E61" s="671">
        <v>33</v>
      </c>
      <c r="F61" s="672"/>
      <c r="G61" s="673"/>
    </row>
    <row r="62" spans="1:7" ht="17" x14ac:dyDescent="0.55000000000000004">
      <c r="A62" s="780"/>
      <c r="B62" s="816"/>
      <c r="C62" s="670" t="s">
        <v>62</v>
      </c>
      <c r="D62" s="616" t="s">
        <v>14</v>
      </c>
      <c r="E62" s="671">
        <v>507</v>
      </c>
      <c r="F62" s="672"/>
      <c r="G62" s="673"/>
    </row>
    <row r="63" spans="1:7" ht="17" x14ac:dyDescent="0.55000000000000004">
      <c r="A63" s="780"/>
      <c r="B63" s="816"/>
      <c r="C63" s="670" t="s">
        <v>63</v>
      </c>
      <c r="D63" s="616" t="s">
        <v>14</v>
      </c>
      <c r="E63" s="671">
        <v>1</v>
      </c>
      <c r="F63" s="672"/>
      <c r="G63" s="673"/>
    </row>
    <row r="64" spans="1:7" ht="17" x14ac:dyDescent="0.55000000000000004">
      <c r="A64" s="780"/>
      <c r="B64" s="816"/>
      <c r="C64" s="670" t="s">
        <v>123</v>
      </c>
      <c r="D64" s="616" t="s">
        <v>14</v>
      </c>
      <c r="E64" s="671">
        <v>1</v>
      </c>
      <c r="F64" s="672"/>
      <c r="G64" s="673"/>
    </row>
    <row r="65" spans="1:7" ht="17" x14ac:dyDescent="0.55000000000000004">
      <c r="A65" s="780"/>
      <c r="B65" s="816"/>
      <c r="C65" s="670" t="s">
        <v>123</v>
      </c>
      <c r="D65" s="616" t="s">
        <v>14</v>
      </c>
      <c r="E65" s="671">
        <v>1</v>
      </c>
      <c r="F65" s="672"/>
      <c r="G65" s="673"/>
    </row>
    <row r="66" spans="1:7" ht="17" x14ac:dyDescent="0.55000000000000004">
      <c r="A66" s="780"/>
      <c r="B66" s="816"/>
      <c r="C66" s="670" t="s">
        <v>123</v>
      </c>
      <c r="D66" s="616" t="s">
        <v>14</v>
      </c>
      <c r="E66" s="671">
        <v>1</v>
      </c>
      <c r="F66" s="672"/>
      <c r="G66" s="673"/>
    </row>
    <row r="67" spans="1:7" ht="17" x14ac:dyDescent="0.55000000000000004">
      <c r="A67" s="780"/>
      <c r="B67" s="816"/>
      <c r="C67" s="670" t="s">
        <v>123</v>
      </c>
      <c r="D67" s="616" t="s">
        <v>14</v>
      </c>
      <c r="E67" s="671">
        <v>1</v>
      </c>
      <c r="F67" s="672"/>
      <c r="G67" s="673"/>
    </row>
    <row r="68" spans="1:7" ht="17" x14ac:dyDescent="0.55000000000000004">
      <c r="A68" s="780"/>
      <c r="B68" s="816"/>
      <c r="C68" s="670" t="s">
        <v>123</v>
      </c>
      <c r="D68" s="616" t="s">
        <v>14</v>
      </c>
      <c r="E68" s="671">
        <v>1</v>
      </c>
      <c r="F68" s="672"/>
      <c r="G68" s="673"/>
    </row>
    <row r="69" spans="1:7" ht="19" x14ac:dyDescent="0.55000000000000004">
      <c r="A69" s="780"/>
      <c r="B69" s="816"/>
      <c r="C69" s="670" t="s">
        <v>117</v>
      </c>
      <c r="D69" s="616" t="s">
        <v>11</v>
      </c>
      <c r="E69" s="671">
        <v>1</v>
      </c>
      <c r="F69" s="672"/>
      <c r="G69" s="673"/>
    </row>
    <row r="70" spans="1:7" ht="19" x14ac:dyDescent="0.55000000000000004">
      <c r="A70" s="780"/>
      <c r="B70" s="816"/>
      <c r="C70" s="670" t="s">
        <v>118</v>
      </c>
      <c r="D70" s="616" t="s">
        <v>11</v>
      </c>
      <c r="E70" s="671">
        <v>1</v>
      </c>
      <c r="F70" s="672"/>
      <c r="G70" s="673"/>
    </row>
    <row r="71" spans="1:7" ht="17.5" thickBot="1" x14ac:dyDescent="0.6">
      <c r="A71" s="780"/>
      <c r="B71" s="816"/>
      <c r="C71" s="686" t="s">
        <v>91</v>
      </c>
      <c r="D71" s="618" t="s">
        <v>11</v>
      </c>
      <c r="E71" s="687">
        <v>1</v>
      </c>
      <c r="F71" s="688"/>
      <c r="G71" s="689"/>
    </row>
    <row r="72" spans="1:7" ht="17.5" thickBot="1" x14ac:dyDescent="0.6">
      <c r="A72" s="781"/>
      <c r="B72" s="817"/>
      <c r="C72" s="679" t="s">
        <v>16</v>
      </c>
      <c r="D72" s="680"/>
      <c r="E72" s="681"/>
      <c r="F72" s="682"/>
      <c r="G72" s="683"/>
    </row>
    <row r="73" spans="1:7" ht="17" x14ac:dyDescent="0.55000000000000004">
      <c r="A73" s="812" t="s">
        <v>124</v>
      </c>
      <c r="B73" s="815" t="s">
        <v>125</v>
      </c>
      <c r="C73" s="665" t="s">
        <v>76</v>
      </c>
      <c r="D73" s="666" t="s">
        <v>14</v>
      </c>
      <c r="E73" s="667">
        <v>222</v>
      </c>
      <c r="F73" s="668"/>
      <c r="G73" s="668"/>
    </row>
    <row r="74" spans="1:7" ht="17" x14ac:dyDescent="0.55000000000000004">
      <c r="A74" s="813"/>
      <c r="B74" s="816"/>
      <c r="C74" s="670" t="s">
        <v>71</v>
      </c>
      <c r="D74" s="616" t="s">
        <v>14</v>
      </c>
      <c r="E74" s="671">
        <v>50</v>
      </c>
      <c r="F74" s="672"/>
      <c r="G74" s="672"/>
    </row>
    <row r="75" spans="1:7" ht="17" x14ac:dyDescent="0.55000000000000004">
      <c r="A75" s="813"/>
      <c r="B75" s="816"/>
      <c r="C75" s="670" t="s">
        <v>60</v>
      </c>
      <c r="D75" s="616" t="s">
        <v>14</v>
      </c>
      <c r="E75" s="671">
        <v>50</v>
      </c>
      <c r="F75" s="672"/>
      <c r="G75" s="672"/>
    </row>
    <row r="76" spans="1:7" ht="17" x14ac:dyDescent="0.55000000000000004">
      <c r="A76" s="813"/>
      <c r="B76" s="816"/>
      <c r="C76" s="670" t="s">
        <v>73</v>
      </c>
      <c r="D76" s="616" t="s">
        <v>14</v>
      </c>
      <c r="E76" s="671">
        <v>50</v>
      </c>
      <c r="F76" s="672"/>
      <c r="G76" s="672"/>
    </row>
    <row r="77" spans="1:7" ht="17" x14ac:dyDescent="0.55000000000000004">
      <c r="A77" s="813"/>
      <c r="B77" s="816"/>
      <c r="C77" s="670" t="s">
        <v>61</v>
      </c>
      <c r="D77" s="616" t="s">
        <v>14</v>
      </c>
      <c r="E77" s="671">
        <v>50</v>
      </c>
      <c r="F77" s="672"/>
      <c r="G77" s="672"/>
    </row>
    <row r="78" spans="1:7" ht="17" x14ac:dyDescent="0.55000000000000004">
      <c r="A78" s="813"/>
      <c r="B78" s="816"/>
      <c r="C78" s="670" t="s">
        <v>62</v>
      </c>
      <c r="D78" s="616" t="s">
        <v>14</v>
      </c>
      <c r="E78" s="671">
        <v>172</v>
      </c>
      <c r="F78" s="672"/>
      <c r="G78" s="672"/>
    </row>
    <row r="79" spans="1:7" ht="17.5" thickBot="1" x14ac:dyDescent="0.6">
      <c r="A79" s="813"/>
      <c r="B79" s="816"/>
      <c r="C79" s="674" t="s">
        <v>126</v>
      </c>
      <c r="D79" s="675" t="s">
        <v>11</v>
      </c>
      <c r="E79" s="676">
        <v>1</v>
      </c>
      <c r="F79" s="677"/>
      <c r="G79" s="677"/>
    </row>
    <row r="80" spans="1:7" ht="17.5" thickBot="1" x14ac:dyDescent="0.6">
      <c r="A80" s="814"/>
      <c r="B80" s="816"/>
      <c r="C80" s="690" t="s">
        <v>16</v>
      </c>
      <c r="D80" s="691"/>
      <c r="E80" s="692"/>
      <c r="F80" s="693"/>
      <c r="G80" s="694"/>
    </row>
    <row r="81" spans="1:7" ht="17" x14ac:dyDescent="0.55000000000000004">
      <c r="A81" s="812" t="s">
        <v>127</v>
      </c>
      <c r="B81" s="815" t="s">
        <v>128</v>
      </c>
      <c r="C81" s="613" t="s">
        <v>674</v>
      </c>
      <c r="D81" s="614" t="s">
        <v>14</v>
      </c>
      <c r="E81" s="695">
        <v>250</v>
      </c>
      <c r="F81" s="696"/>
      <c r="G81" s="697"/>
    </row>
    <row r="82" spans="1:7" ht="17" x14ac:dyDescent="0.55000000000000004">
      <c r="A82" s="813"/>
      <c r="B82" s="816"/>
      <c r="C82" s="615" t="s">
        <v>70</v>
      </c>
      <c r="D82" s="616" t="s">
        <v>14</v>
      </c>
      <c r="E82" s="671">
        <v>50</v>
      </c>
      <c r="F82" s="672"/>
      <c r="G82" s="673"/>
    </row>
    <row r="83" spans="1:7" ht="17" x14ac:dyDescent="0.55000000000000004">
      <c r="A83" s="813"/>
      <c r="B83" s="816"/>
      <c r="C83" s="615" t="s">
        <v>71</v>
      </c>
      <c r="D83" s="616" t="s">
        <v>14</v>
      </c>
      <c r="E83" s="671">
        <v>100</v>
      </c>
      <c r="F83" s="672"/>
      <c r="G83" s="673"/>
    </row>
    <row r="84" spans="1:7" ht="17" x14ac:dyDescent="0.55000000000000004">
      <c r="A84" s="813"/>
      <c r="B84" s="816"/>
      <c r="C84" s="615" t="s">
        <v>60</v>
      </c>
      <c r="D84" s="616" t="s">
        <v>14</v>
      </c>
      <c r="E84" s="671">
        <v>50</v>
      </c>
      <c r="F84" s="672"/>
      <c r="G84" s="673"/>
    </row>
    <row r="85" spans="1:7" ht="17" x14ac:dyDescent="0.55000000000000004">
      <c r="A85" s="813"/>
      <c r="B85" s="816"/>
      <c r="C85" s="615" t="s">
        <v>72</v>
      </c>
      <c r="D85" s="616" t="s">
        <v>14</v>
      </c>
      <c r="E85" s="671">
        <v>50</v>
      </c>
      <c r="F85" s="672"/>
      <c r="G85" s="673"/>
    </row>
    <row r="86" spans="1:7" ht="17" x14ac:dyDescent="0.55000000000000004">
      <c r="A86" s="813"/>
      <c r="B86" s="816"/>
      <c r="C86" s="615" t="s">
        <v>73</v>
      </c>
      <c r="D86" s="616" t="s">
        <v>14</v>
      </c>
      <c r="E86" s="671">
        <v>100</v>
      </c>
      <c r="F86" s="672"/>
      <c r="G86" s="673"/>
    </row>
    <row r="87" spans="1:7" ht="17" x14ac:dyDescent="0.55000000000000004">
      <c r="A87" s="813"/>
      <c r="B87" s="816"/>
      <c r="C87" s="615" t="s">
        <v>108</v>
      </c>
      <c r="D87" s="616" t="s">
        <v>14</v>
      </c>
      <c r="E87" s="671">
        <v>50</v>
      </c>
      <c r="F87" s="672"/>
      <c r="G87" s="673"/>
    </row>
    <row r="88" spans="1:7" ht="17" x14ac:dyDescent="0.55000000000000004">
      <c r="A88" s="813"/>
      <c r="B88" s="816"/>
      <c r="C88" s="615" t="s">
        <v>62</v>
      </c>
      <c r="D88" s="616" t="s">
        <v>14</v>
      </c>
      <c r="E88" s="671">
        <v>100</v>
      </c>
      <c r="F88" s="672"/>
      <c r="G88" s="673"/>
    </row>
    <row r="89" spans="1:7" ht="17.5" thickBot="1" x14ac:dyDescent="0.6">
      <c r="A89" s="813"/>
      <c r="B89" s="816"/>
      <c r="C89" s="617" t="s">
        <v>679</v>
      </c>
      <c r="D89" s="618" t="s">
        <v>11</v>
      </c>
      <c r="E89" s="687">
        <v>1</v>
      </c>
      <c r="F89" s="688"/>
      <c r="G89" s="689"/>
    </row>
    <row r="90" spans="1:7" ht="21.75" customHeight="1" thickBot="1" x14ac:dyDescent="0.6">
      <c r="A90" s="814"/>
      <c r="B90" s="816"/>
      <c r="C90" s="690" t="s">
        <v>16</v>
      </c>
      <c r="D90" s="691"/>
      <c r="E90" s="692"/>
      <c r="F90" s="693"/>
      <c r="G90" s="694"/>
    </row>
    <row r="91" spans="1:7" ht="17" x14ac:dyDescent="0.55000000000000004">
      <c r="A91" s="812" t="s">
        <v>112</v>
      </c>
      <c r="B91" s="815" t="s">
        <v>129</v>
      </c>
      <c r="C91" s="613" t="s">
        <v>678</v>
      </c>
      <c r="D91" s="614" t="s">
        <v>11</v>
      </c>
      <c r="E91" s="695">
        <v>1</v>
      </c>
      <c r="F91" s="696"/>
      <c r="G91" s="697"/>
    </row>
    <row r="92" spans="1:7" ht="17" x14ac:dyDescent="0.55000000000000004">
      <c r="A92" s="813"/>
      <c r="B92" s="816"/>
      <c r="C92" s="615" t="s">
        <v>122</v>
      </c>
      <c r="D92" s="616" t="s">
        <v>14</v>
      </c>
      <c r="E92" s="671">
        <v>18</v>
      </c>
      <c r="F92" s="672"/>
      <c r="G92" s="673"/>
    </row>
    <row r="93" spans="1:7" ht="17" x14ac:dyDescent="0.55000000000000004">
      <c r="A93" s="813"/>
      <c r="B93" s="816"/>
      <c r="C93" s="615" t="s">
        <v>674</v>
      </c>
      <c r="D93" s="616" t="s">
        <v>14</v>
      </c>
      <c r="E93" s="671">
        <v>30</v>
      </c>
      <c r="F93" s="672"/>
      <c r="G93" s="673"/>
    </row>
    <row r="94" spans="1:7" ht="17" x14ac:dyDescent="0.55000000000000004">
      <c r="A94" s="813"/>
      <c r="B94" s="816"/>
      <c r="C94" s="615" t="s">
        <v>470</v>
      </c>
      <c r="D94" s="616" t="s">
        <v>11</v>
      </c>
      <c r="E94" s="671">
        <v>1</v>
      </c>
      <c r="F94" s="672"/>
      <c r="G94" s="673"/>
    </row>
    <row r="95" spans="1:7" ht="17.5" thickBot="1" x14ac:dyDescent="0.6">
      <c r="A95" s="813"/>
      <c r="B95" s="816"/>
      <c r="C95" s="617" t="s">
        <v>131</v>
      </c>
      <c r="D95" s="618" t="s">
        <v>11</v>
      </c>
      <c r="E95" s="687">
        <v>30</v>
      </c>
      <c r="F95" s="688"/>
      <c r="G95" s="689"/>
    </row>
    <row r="96" spans="1:7" ht="25.5" customHeight="1" thickBot="1" x14ac:dyDescent="0.6">
      <c r="A96" s="814"/>
      <c r="B96" s="816"/>
      <c r="C96" s="690" t="s">
        <v>16</v>
      </c>
      <c r="D96" s="691"/>
      <c r="E96" s="692"/>
      <c r="F96" s="693"/>
      <c r="G96" s="694"/>
    </row>
    <row r="97" spans="1:7" ht="25.5" customHeight="1" x14ac:dyDescent="0.55000000000000004">
      <c r="A97" s="832" t="str">
        <f>+A81</f>
        <v>Ngoajane</v>
      </c>
      <c r="B97" s="818" t="s">
        <v>132</v>
      </c>
      <c r="C97" s="619" t="s">
        <v>477</v>
      </c>
      <c r="D97" s="620" t="s">
        <v>11</v>
      </c>
      <c r="E97" s="621">
        <v>1</v>
      </c>
      <c r="F97" s="622"/>
      <c r="G97" s="623"/>
    </row>
    <row r="98" spans="1:7" ht="25.5" customHeight="1" x14ac:dyDescent="0.55000000000000004">
      <c r="A98" s="833"/>
      <c r="B98" s="819"/>
      <c r="C98" s="624" t="s">
        <v>674</v>
      </c>
      <c r="D98" s="625" t="s">
        <v>14</v>
      </c>
      <c r="E98" s="626">
        <v>20</v>
      </c>
      <c r="F98" s="627"/>
      <c r="G98" s="628"/>
    </row>
    <row r="99" spans="1:7" ht="25.5" customHeight="1" x14ac:dyDescent="0.55000000000000004">
      <c r="A99" s="833"/>
      <c r="B99" s="819"/>
      <c r="C99" s="624" t="s">
        <v>676</v>
      </c>
      <c r="D99" s="625" t="s">
        <v>14</v>
      </c>
      <c r="E99" s="626">
        <v>40</v>
      </c>
      <c r="F99" s="627"/>
      <c r="G99" s="628"/>
    </row>
    <row r="100" spans="1:7" ht="25.5" customHeight="1" x14ac:dyDescent="0.55000000000000004">
      <c r="A100" s="833"/>
      <c r="B100" s="819"/>
      <c r="C100" s="624" t="s">
        <v>645</v>
      </c>
      <c r="D100" s="625" t="s">
        <v>14</v>
      </c>
      <c r="E100" s="626">
        <v>60</v>
      </c>
      <c r="F100" s="627"/>
      <c r="G100" s="628"/>
    </row>
    <row r="101" spans="1:7" ht="25.5" customHeight="1" x14ac:dyDescent="0.55000000000000004">
      <c r="A101" s="833"/>
      <c r="B101" s="819"/>
      <c r="C101" s="624" t="s">
        <v>73</v>
      </c>
      <c r="D101" s="625" t="s">
        <v>14</v>
      </c>
      <c r="E101" s="626">
        <v>60</v>
      </c>
      <c r="F101" s="627"/>
      <c r="G101" s="628"/>
    </row>
    <row r="102" spans="1:7" ht="25.5" customHeight="1" thickBot="1" x14ac:dyDescent="0.6">
      <c r="A102" s="834"/>
      <c r="B102" s="820"/>
      <c r="C102" s="629" t="s">
        <v>441</v>
      </c>
      <c r="D102" s="630" t="s">
        <v>11</v>
      </c>
      <c r="E102" s="631">
        <v>3</v>
      </c>
      <c r="F102" s="632"/>
      <c r="G102" s="633"/>
    </row>
    <row r="103" spans="1:7" ht="25.5" customHeight="1" thickBot="1" x14ac:dyDescent="0.6">
      <c r="A103" s="393"/>
      <c r="B103" s="698"/>
      <c r="C103" s="699" t="str">
        <f>+C96</f>
        <v>SUB-TOTAL</v>
      </c>
      <c r="D103" s="700"/>
      <c r="E103" s="701"/>
      <c r="F103" s="702"/>
      <c r="G103" s="702"/>
    </row>
    <row r="104" spans="1:7" ht="25.5" customHeight="1" x14ac:dyDescent="0.55000000000000004">
      <c r="A104" s="832" t="str">
        <f>+A97</f>
        <v>Ngoajane</v>
      </c>
      <c r="B104" s="818" t="s">
        <v>134</v>
      </c>
      <c r="C104" s="634" t="s">
        <v>677</v>
      </c>
      <c r="D104" s="620" t="s">
        <v>11</v>
      </c>
      <c r="E104" s="635">
        <v>2</v>
      </c>
      <c r="F104" s="636"/>
      <c r="G104" s="623"/>
    </row>
    <row r="105" spans="1:7" ht="25.5" customHeight="1" x14ac:dyDescent="0.55000000000000004">
      <c r="A105" s="833"/>
      <c r="B105" s="819"/>
      <c r="C105" s="637" t="s">
        <v>477</v>
      </c>
      <c r="D105" s="625" t="s">
        <v>11</v>
      </c>
      <c r="E105" s="638">
        <v>1</v>
      </c>
      <c r="F105" s="639"/>
      <c r="G105" s="628"/>
    </row>
    <row r="106" spans="1:7" ht="25.5" customHeight="1" x14ac:dyDescent="0.55000000000000004">
      <c r="A106" s="833"/>
      <c r="B106" s="819"/>
      <c r="C106" s="637" t="s">
        <v>674</v>
      </c>
      <c r="D106" s="625" t="s">
        <v>14</v>
      </c>
      <c r="E106" s="638">
        <v>30</v>
      </c>
      <c r="F106" s="639"/>
      <c r="G106" s="628"/>
    </row>
    <row r="107" spans="1:7" ht="25.5" customHeight="1" x14ac:dyDescent="0.55000000000000004">
      <c r="A107" s="833"/>
      <c r="B107" s="819"/>
      <c r="C107" s="637" t="s">
        <v>676</v>
      </c>
      <c r="D107" s="625" t="s">
        <v>14</v>
      </c>
      <c r="E107" s="638">
        <v>20</v>
      </c>
      <c r="F107" s="639"/>
      <c r="G107" s="628"/>
    </row>
    <row r="108" spans="1:7" ht="25.5" customHeight="1" x14ac:dyDescent="0.55000000000000004">
      <c r="A108" s="833"/>
      <c r="B108" s="819"/>
      <c r="C108" s="637" t="s">
        <v>645</v>
      </c>
      <c r="D108" s="625" t="s">
        <v>14</v>
      </c>
      <c r="E108" s="638">
        <v>50</v>
      </c>
      <c r="F108" s="639"/>
      <c r="G108" s="628"/>
    </row>
    <row r="109" spans="1:7" ht="25.5" customHeight="1" thickBot="1" x14ac:dyDescent="0.6">
      <c r="A109" s="834"/>
      <c r="B109" s="820"/>
      <c r="C109" s="640" t="s">
        <v>73</v>
      </c>
      <c r="D109" s="630" t="s">
        <v>14</v>
      </c>
      <c r="E109" s="641">
        <v>50</v>
      </c>
      <c r="F109" s="642"/>
      <c r="G109" s="633"/>
    </row>
    <row r="110" spans="1:7" ht="25.5" customHeight="1" thickBot="1" x14ac:dyDescent="0.6">
      <c r="A110" s="394"/>
      <c r="B110" s="703"/>
      <c r="C110" s="699" t="str">
        <f>+C103</f>
        <v>SUB-TOTAL</v>
      </c>
      <c r="D110" s="700"/>
      <c r="E110" s="701"/>
      <c r="F110" s="702"/>
      <c r="G110" s="702"/>
    </row>
    <row r="111" spans="1:7" ht="25.5" customHeight="1" x14ac:dyDescent="0.55000000000000004">
      <c r="A111" s="832" t="str">
        <f>+A97</f>
        <v>Ngoajane</v>
      </c>
      <c r="B111" s="842" t="s">
        <v>135</v>
      </c>
      <c r="C111" s="634" t="s">
        <v>675</v>
      </c>
      <c r="D111" s="620" t="s">
        <v>11</v>
      </c>
      <c r="E111" s="621">
        <v>1</v>
      </c>
      <c r="F111" s="622"/>
      <c r="G111" s="623"/>
    </row>
    <row r="112" spans="1:7" ht="25.5" customHeight="1" x14ac:dyDescent="0.55000000000000004">
      <c r="A112" s="833"/>
      <c r="B112" s="843"/>
      <c r="C112" s="637" t="s">
        <v>477</v>
      </c>
      <c r="D112" s="625" t="s">
        <v>11</v>
      </c>
      <c r="E112" s="626">
        <v>1</v>
      </c>
      <c r="F112" s="627"/>
      <c r="G112" s="628"/>
    </row>
    <row r="113" spans="1:7" ht="25.5" customHeight="1" x14ac:dyDescent="0.55000000000000004">
      <c r="A113" s="833"/>
      <c r="B113" s="843"/>
      <c r="C113" s="637" t="s">
        <v>88</v>
      </c>
      <c r="D113" s="625" t="s">
        <v>11</v>
      </c>
      <c r="E113" s="626">
        <v>1</v>
      </c>
      <c r="F113" s="627"/>
      <c r="G113" s="628"/>
    </row>
    <row r="114" spans="1:7" ht="25.5" customHeight="1" x14ac:dyDescent="0.55000000000000004">
      <c r="A114" s="833"/>
      <c r="B114" s="843"/>
      <c r="C114" s="637" t="s">
        <v>676</v>
      </c>
      <c r="D114" s="625" t="s">
        <v>14</v>
      </c>
      <c r="E114" s="626">
        <v>60</v>
      </c>
      <c r="F114" s="627"/>
      <c r="G114" s="628"/>
    </row>
    <row r="115" spans="1:7" ht="25.5" customHeight="1" x14ac:dyDescent="0.55000000000000004">
      <c r="A115" s="833"/>
      <c r="B115" s="843"/>
      <c r="C115" s="637" t="s">
        <v>645</v>
      </c>
      <c r="D115" s="625" t="s">
        <v>14</v>
      </c>
      <c r="E115" s="626">
        <v>60</v>
      </c>
      <c r="F115" s="627"/>
      <c r="G115" s="628"/>
    </row>
    <row r="116" spans="1:7" ht="25.5" customHeight="1" thickBot="1" x14ac:dyDescent="0.6">
      <c r="A116" s="834"/>
      <c r="B116" s="844"/>
      <c r="C116" s="640" t="s">
        <v>620</v>
      </c>
      <c r="D116" s="630" t="s">
        <v>14</v>
      </c>
      <c r="E116" s="631">
        <v>60</v>
      </c>
      <c r="F116" s="632"/>
      <c r="G116" s="633"/>
    </row>
    <row r="117" spans="1:7" ht="25.5" customHeight="1" thickBot="1" x14ac:dyDescent="0.6">
      <c r="A117" s="394"/>
      <c r="B117" s="698"/>
      <c r="C117" s="699" t="str">
        <f>+C110</f>
        <v>SUB-TOTAL</v>
      </c>
      <c r="D117" s="700"/>
      <c r="E117" s="701"/>
      <c r="F117" s="702"/>
      <c r="G117" s="702"/>
    </row>
    <row r="118" spans="1:7" ht="25.5" customHeight="1" x14ac:dyDescent="0.55000000000000004">
      <c r="A118" s="832" t="str">
        <f>+A91</f>
        <v>Nqoe</v>
      </c>
      <c r="B118" s="818" t="s">
        <v>137</v>
      </c>
      <c r="C118" s="634" t="s">
        <v>83</v>
      </c>
      <c r="D118" s="620" t="s">
        <v>11</v>
      </c>
      <c r="E118" s="621">
        <v>1</v>
      </c>
      <c r="F118" s="622"/>
      <c r="G118" s="623"/>
    </row>
    <row r="119" spans="1:7" ht="25.5" customHeight="1" x14ac:dyDescent="0.55000000000000004">
      <c r="A119" s="833"/>
      <c r="B119" s="819"/>
      <c r="C119" s="637" t="s">
        <v>88</v>
      </c>
      <c r="D119" s="625" t="s">
        <v>11</v>
      </c>
      <c r="E119" s="626">
        <v>1</v>
      </c>
      <c r="F119" s="627"/>
      <c r="G119" s="628"/>
    </row>
    <row r="120" spans="1:7" ht="25.5" customHeight="1" x14ac:dyDescent="0.55000000000000004">
      <c r="A120" s="833"/>
      <c r="B120" s="819"/>
      <c r="C120" s="637" t="s">
        <v>412</v>
      </c>
      <c r="D120" s="625" t="s">
        <v>14</v>
      </c>
      <c r="E120" s="626">
        <v>60</v>
      </c>
      <c r="F120" s="627"/>
      <c r="G120" s="628"/>
    </row>
    <row r="121" spans="1:7" ht="25.5" customHeight="1" x14ac:dyDescent="0.55000000000000004">
      <c r="A121" s="833"/>
      <c r="B121" s="819"/>
      <c r="C121" s="637" t="s">
        <v>645</v>
      </c>
      <c r="D121" s="625" t="s">
        <v>14</v>
      </c>
      <c r="E121" s="626">
        <v>60</v>
      </c>
      <c r="F121" s="627"/>
      <c r="G121" s="628"/>
    </row>
    <row r="122" spans="1:7" ht="25.5" customHeight="1" thickBot="1" x14ac:dyDescent="0.6">
      <c r="A122" s="834"/>
      <c r="B122" s="820"/>
      <c r="C122" s="643" t="s">
        <v>620</v>
      </c>
      <c r="D122" s="644" t="s">
        <v>14</v>
      </c>
      <c r="E122" s="645">
        <v>60</v>
      </c>
      <c r="F122" s="646"/>
      <c r="G122" s="647"/>
    </row>
    <row r="123" spans="1:7" ht="25.5" customHeight="1" thickBot="1" x14ac:dyDescent="0.6">
      <c r="A123" s="395"/>
      <c r="B123" s="698"/>
      <c r="C123" s="690" t="str">
        <f>+C117</f>
        <v>SUB-TOTAL</v>
      </c>
      <c r="D123" s="691"/>
      <c r="E123" s="692"/>
      <c r="F123" s="693"/>
      <c r="G123" s="694"/>
    </row>
    <row r="124" spans="1:7" ht="25.5" customHeight="1" thickBot="1" x14ac:dyDescent="0.6">
      <c r="A124" s="805" t="str">
        <f>+A118</f>
        <v>Nqoe</v>
      </c>
      <c r="B124" s="808" t="s">
        <v>138</v>
      </c>
      <c r="C124" s="613" t="s">
        <v>674</v>
      </c>
      <c r="D124" s="648" t="s">
        <v>14</v>
      </c>
      <c r="E124" s="649">
        <v>60</v>
      </c>
      <c r="F124" s="650"/>
      <c r="G124" s="651"/>
    </row>
    <row r="125" spans="1:7" ht="25.5" customHeight="1" thickBot="1" x14ac:dyDescent="0.6">
      <c r="A125" s="806"/>
      <c r="B125" s="809"/>
      <c r="C125" s="615" t="s">
        <v>62</v>
      </c>
      <c r="D125" s="648" t="s">
        <v>14</v>
      </c>
      <c r="E125" s="649">
        <v>60</v>
      </c>
      <c r="F125" s="650"/>
      <c r="G125" s="651"/>
    </row>
    <row r="126" spans="1:7" ht="25.5" customHeight="1" thickBot="1" x14ac:dyDescent="0.6">
      <c r="A126" s="807"/>
      <c r="B126" s="810"/>
      <c r="C126" s="617" t="s">
        <v>441</v>
      </c>
      <c r="D126" s="652" t="s">
        <v>11</v>
      </c>
      <c r="E126" s="653">
        <v>1</v>
      </c>
      <c r="F126" s="654"/>
      <c r="G126" s="655"/>
    </row>
    <row r="127" spans="1:7" ht="25.5" customHeight="1" thickBot="1" x14ac:dyDescent="0.6">
      <c r="A127" s="399"/>
      <c r="B127" s="704"/>
      <c r="C127" s="705" t="str">
        <f>+C123</f>
        <v>SUB-TOTAL</v>
      </c>
      <c r="D127" s="706"/>
      <c r="E127" s="707"/>
      <c r="F127" s="708"/>
      <c r="G127" s="709"/>
    </row>
    <row r="128" spans="1:7" ht="25.5" customHeight="1" thickBot="1" x14ac:dyDescent="0.6">
      <c r="A128" s="805" t="str">
        <f>+A124</f>
        <v>Nqoe</v>
      </c>
      <c r="B128" s="808" t="s">
        <v>139</v>
      </c>
      <c r="C128" s="613" t="s">
        <v>673</v>
      </c>
      <c r="D128" s="656" t="s">
        <v>11</v>
      </c>
      <c r="E128" s="649">
        <v>1</v>
      </c>
      <c r="F128" s="657"/>
      <c r="G128" s="658"/>
    </row>
    <row r="129" spans="1:7" ht="25.5" customHeight="1" thickBot="1" x14ac:dyDescent="0.6">
      <c r="A129" s="806"/>
      <c r="B129" s="809"/>
      <c r="C129" s="615" t="s">
        <v>88</v>
      </c>
      <c r="D129" s="656" t="s">
        <v>11</v>
      </c>
      <c r="E129" s="649">
        <v>1</v>
      </c>
      <c r="F129" s="657"/>
      <c r="G129" s="658"/>
    </row>
    <row r="130" spans="1:7" ht="25.5" customHeight="1" thickBot="1" x14ac:dyDescent="0.6">
      <c r="A130" s="806"/>
      <c r="B130" s="809"/>
      <c r="C130" s="615" t="s">
        <v>674</v>
      </c>
      <c r="D130" s="656" t="s">
        <v>14</v>
      </c>
      <c r="E130" s="649">
        <v>20</v>
      </c>
      <c r="F130" s="657"/>
      <c r="G130" s="658"/>
    </row>
    <row r="131" spans="1:7" ht="25.5" customHeight="1" thickBot="1" x14ac:dyDescent="0.6">
      <c r="A131" s="806"/>
      <c r="B131" s="809"/>
      <c r="C131" s="615" t="s">
        <v>645</v>
      </c>
      <c r="D131" s="656" t="s">
        <v>14</v>
      </c>
      <c r="E131" s="649">
        <v>10</v>
      </c>
      <c r="F131" s="657"/>
      <c r="G131" s="658"/>
    </row>
    <row r="132" spans="1:7" ht="25.5" customHeight="1" thickBot="1" x14ac:dyDescent="0.6">
      <c r="A132" s="806"/>
      <c r="B132" s="809"/>
      <c r="C132" s="615" t="s">
        <v>620</v>
      </c>
      <c r="D132" s="656" t="s">
        <v>14</v>
      </c>
      <c r="E132" s="649">
        <v>10</v>
      </c>
      <c r="F132" s="657"/>
      <c r="G132" s="658"/>
    </row>
    <row r="133" spans="1:7" ht="25.5" customHeight="1" thickBot="1" x14ac:dyDescent="0.6">
      <c r="A133" s="806"/>
      <c r="B133" s="809"/>
      <c r="C133" s="615" t="s">
        <v>62</v>
      </c>
      <c r="D133" s="656" t="s">
        <v>14</v>
      </c>
      <c r="E133" s="649">
        <v>10</v>
      </c>
      <c r="F133" s="657"/>
      <c r="G133" s="658"/>
    </row>
    <row r="134" spans="1:7" ht="25.5" customHeight="1" thickBot="1" x14ac:dyDescent="0.6">
      <c r="A134" s="807"/>
      <c r="B134" s="810"/>
      <c r="C134" s="617" t="s">
        <v>441</v>
      </c>
      <c r="D134" s="656" t="s">
        <v>11</v>
      </c>
      <c r="E134" s="653">
        <v>1</v>
      </c>
      <c r="F134" s="659"/>
      <c r="G134" s="660"/>
    </row>
    <row r="135" spans="1:7" ht="25.5" customHeight="1" thickBot="1" x14ac:dyDescent="0.6">
      <c r="A135" s="395"/>
      <c r="B135" s="698"/>
      <c r="C135" s="710" t="str">
        <f>+C127</f>
        <v>SUB-TOTAL</v>
      </c>
      <c r="D135" s="700"/>
      <c r="E135" s="701"/>
      <c r="F135" s="702"/>
      <c r="G135" s="711"/>
    </row>
    <row r="136" spans="1:7" ht="25.5" customHeight="1" thickBot="1" x14ac:dyDescent="0.6">
      <c r="A136" s="811" t="str">
        <f>+A128</f>
        <v>Nqoe</v>
      </c>
      <c r="B136" s="809" t="s">
        <v>140</v>
      </c>
      <c r="C136" s="712" t="s">
        <v>672</v>
      </c>
      <c r="D136" s="648" t="s">
        <v>11</v>
      </c>
      <c r="E136" s="649">
        <v>1</v>
      </c>
      <c r="F136" s="650"/>
      <c r="G136" s="651"/>
    </row>
    <row r="137" spans="1:7" ht="25.5" customHeight="1" thickBot="1" x14ac:dyDescent="0.6">
      <c r="A137" s="811"/>
      <c r="B137" s="809"/>
      <c r="C137" s="615" t="s">
        <v>88</v>
      </c>
      <c r="D137" s="648" t="s">
        <v>11</v>
      </c>
      <c r="E137" s="649">
        <v>1</v>
      </c>
      <c r="F137" s="650"/>
      <c r="G137" s="651"/>
    </row>
    <row r="138" spans="1:7" ht="25.5" customHeight="1" thickBot="1" x14ac:dyDescent="0.6">
      <c r="A138" s="811"/>
      <c r="B138" s="809"/>
      <c r="C138" s="615" t="s">
        <v>398</v>
      </c>
      <c r="D138" s="648" t="s">
        <v>14</v>
      </c>
      <c r="E138" s="649">
        <v>18</v>
      </c>
      <c r="F138" s="650"/>
      <c r="G138" s="651"/>
    </row>
    <row r="139" spans="1:7" ht="25.5" customHeight="1" thickBot="1" x14ac:dyDescent="0.6">
      <c r="A139" s="811"/>
      <c r="B139" s="809"/>
      <c r="C139" s="615" t="s">
        <v>645</v>
      </c>
      <c r="D139" s="648" t="s">
        <v>14</v>
      </c>
      <c r="E139" s="649">
        <v>18</v>
      </c>
      <c r="F139" s="650"/>
      <c r="G139" s="651"/>
    </row>
    <row r="140" spans="1:7" ht="25.5" customHeight="1" thickBot="1" x14ac:dyDescent="0.6">
      <c r="A140" s="811"/>
      <c r="B140" s="809"/>
      <c r="C140" s="661" t="s">
        <v>620</v>
      </c>
      <c r="D140" s="648" t="s">
        <v>14</v>
      </c>
      <c r="E140" s="649">
        <v>18</v>
      </c>
      <c r="F140" s="650"/>
      <c r="G140" s="651"/>
    </row>
    <row r="141" spans="1:7" ht="25.5" customHeight="1" thickBot="1" x14ac:dyDescent="0.6">
      <c r="A141" s="565"/>
      <c r="B141" s="713"/>
      <c r="C141" s="714" t="str">
        <f>+C135</f>
        <v>SUB-TOTAL</v>
      </c>
      <c r="D141" s="714"/>
      <c r="E141" s="714"/>
      <c r="F141" s="714"/>
      <c r="G141" s="694"/>
    </row>
    <row r="142" spans="1:7" ht="25.5" customHeight="1" thickBot="1" x14ac:dyDescent="0.6">
      <c r="A142" s="565"/>
      <c r="B142" s="713"/>
      <c r="C142" s="839" t="s">
        <v>141</v>
      </c>
      <c r="D142" s="840"/>
      <c r="E142" s="840"/>
      <c r="F142" s="841"/>
      <c r="G142" s="694">
        <f>+G141+G135+G127+G123+G117+G110+G103+G96+G80+G72+G53+G35+G43+G24+G15</f>
        <v>0</v>
      </c>
    </row>
    <row r="143" spans="1:7" ht="25.5" customHeight="1" thickBot="1" x14ac:dyDescent="0.6">
      <c r="A143" s="565"/>
      <c r="B143" s="713"/>
      <c r="C143" s="835" t="s">
        <v>53</v>
      </c>
      <c r="D143" s="835"/>
      <c r="E143" s="835"/>
      <c r="F143" s="835"/>
      <c r="G143" s="694">
        <f>G142*0.1</f>
        <v>0</v>
      </c>
    </row>
    <row r="144" spans="1:7" ht="25.5" customHeight="1" thickBot="1" x14ac:dyDescent="0.6">
      <c r="A144" s="565"/>
      <c r="B144" s="713"/>
      <c r="C144" s="835" t="s">
        <v>54</v>
      </c>
      <c r="D144" s="835"/>
      <c r="E144" s="835"/>
      <c r="F144" s="835"/>
      <c r="G144" s="694">
        <f>G142*0.15</f>
        <v>0</v>
      </c>
    </row>
    <row r="145" spans="1:7" ht="26.25" customHeight="1" thickBot="1" x14ac:dyDescent="0.6">
      <c r="A145" s="117"/>
      <c r="B145" s="715"/>
      <c r="C145" s="836" t="s">
        <v>142</v>
      </c>
      <c r="D145" s="837"/>
      <c r="E145" s="837"/>
      <c r="F145" s="838"/>
      <c r="G145" s="683">
        <f>SUM(G142:G144)</f>
        <v>0</v>
      </c>
    </row>
  </sheetData>
  <mergeCells count="42">
    <mergeCell ref="C143:F143"/>
    <mergeCell ref="C144:F144"/>
    <mergeCell ref="C145:F145"/>
    <mergeCell ref="C142:F142"/>
    <mergeCell ref="B97:B102"/>
    <mergeCell ref="B118:B122"/>
    <mergeCell ref="B111:B116"/>
    <mergeCell ref="B124:B126"/>
    <mergeCell ref="A97:A102"/>
    <mergeCell ref="A118:A122"/>
    <mergeCell ref="A111:A116"/>
    <mergeCell ref="B104:B109"/>
    <mergeCell ref="A104:A109"/>
    <mergeCell ref="B5:B15"/>
    <mergeCell ref="A1:G1"/>
    <mergeCell ref="A3:A4"/>
    <mergeCell ref="B3:B4"/>
    <mergeCell ref="C3:C4"/>
    <mergeCell ref="D3:D4"/>
    <mergeCell ref="E3:E4"/>
    <mergeCell ref="F3:F4"/>
    <mergeCell ref="G3:G4"/>
    <mergeCell ref="A5:A15"/>
    <mergeCell ref="A91:A96"/>
    <mergeCell ref="B91:B96"/>
    <mergeCell ref="B73:B80"/>
    <mergeCell ref="A73:A80"/>
    <mergeCell ref="A36:A72"/>
    <mergeCell ref="B36:B43"/>
    <mergeCell ref="B44:B53"/>
    <mergeCell ref="A25:A35"/>
    <mergeCell ref="A16:A24"/>
    <mergeCell ref="A81:A90"/>
    <mergeCell ref="B81:B90"/>
    <mergeCell ref="B54:B72"/>
    <mergeCell ref="B16:B24"/>
    <mergeCell ref="B25:B35"/>
    <mergeCell ref="A124:A126"/>
    <mergeCell ref="A128:A134"/>
    <mergeCell ref="B128:B134"/>
    <mergeCell ref="A136:A140"/>
    <mergeCell ref="B136:B140"/>
  </mergeCells>
  <pageMargins left="0.7" right="0.7" top="0.75" bottom="0.75" header="0.3" footer="0.3"/>
  <pageSetup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7"/>
  <sheetViews>
    <sheetView view="pageBreakPreview" topLeftCell="A70" zoomScale="110" zoomScaleNormal="100" zoomScaleSheetLayoutView="110" workbookViewId="0">
      <selection activeCell="C80" sqref="C80"/>
    </sheetView>
  </sheetViews>
  <sheetFormatPr defaultColWidth="8.81640625" defaultRowHeight="14.5" x14ac:dyDescent="0.35"/>
  <cols>
    <col min="1" max="1" width="24.1796875" bestFit="1" customWidth="1"/>
    <col min="2" max="2" width="24.54296875" bestFit="1" customWidth="1"/>
    <col min="3" max="3" width="62.7265625" customWidth="1"/>
    <col min="4" max="4" width="12.1796875" bestFit="1" customWidth="1"/>
    <col min="5" max="5" width="10.453125" bestFit="1" customWidth="1"/>
    <col min="6" max="6" width="15.453125" bestFit="1" customWidth="1"/>
    <col min="7" max="7" width="19.453125" customWidth="1"/>
    <col min="8" max="8" width="10.54296875" bestFit="1" customWidth="1"/>
    <col min="9" max="9" width="11.54296875" bestFit="1" customWidth="1"/>
  </cols>
  <sheetData>
    <row r="1" spans="1:9" ht="20.5" thickBot="1" x14ac:dyDescent="0.45">
      <c r="A1" s="745"/>
      <c r="B1" s="745"/>
      <c r="C1" s="745"/>
      <c r="D1" s="745"/>
      <c r="E1" s="745"/>
      <c r="F1" s="745"/>
      <c r="G1" s="745"/>
    </row>
    <row r="2" spans="1:9" ht="20.5" thickBot="1" x14ac:dyDescent="0.45">
      <c r="A2" s="756" t="s">
        <v>143</v>
      </c>
      <c r="B2" s="757"/>
      <c r="C2" s="757"/>
      <c r="D2" s="757"/>
      <c r="E2" s="757"/>
      <c r="F2" s="757"/>
      <c r="G2" s="758"/>
      <c r="H2" s="1"/>
      <c r="I2" s="1"/>
    </row>
    <row r="3" spans="1:9" ht="38.25" customHeight="1" x14ac:dyDescent="0.35">
      <c r="A3" s="746" t="s">
        <v>1</v>
      </c>
      <c r="B3" s="754" t="s">
        <v>2</v>
      </c>
      <c r="C3" s="748" t="s">
        <v>3</v>
      </c>
      <c r="D3" s="748" t="s">
        <v>4</v>
      </c>
      <c r="E3" s="748" t="s">
        <v>5</v>
      </c>
      <c r="F3" s="750" t="s">
        <v>6</v>
      </c>
      <c r="G3" s="752" t="s">
        <v>7</v>
      </c>
    </row>
    <row r="4" spans="1:9" ht="15" thickBot="1" x14ac:dyDescent="0.4">
      <c r="A4" s="747"/>
      <c r="B4" s="755"/>
      <c r="C4" s="749"/>
      <c r="D4" s="749"/>
      <c r="E4" s="749"/>
      <c r="F4" s="751"/>
      <c r="G4" s="753"/>
    </row>
    <row r="5" spans="1:9" ht="15.5" x14ac:dyDescent="0.35">
      <c r="A5" s="779" t="s">
        <v>144</v>
      </c>
      <c r="B5" s="845" t="s">
        <v>145</v>
      </c>
      <c r="C5" s="137" t="s">
        <v>146</v>
      </c>
      <c r="D5" s="28" t="s">
        <v>11</v>
      </c>
      <c r="E5" s="21">
        <v>2</v>
      </c>
      <c r="F5" s="22"/>
      <c r="G5" s="23"/>
      <c r="I5" s="136"/>
    </row>
    <row r="6" spans="1:9" ht="15.5" x14ac:dyDescent="0.35">
      <c r="A6" s="780"/>
      <c r="B6" s="846"/>
      <c r="C6" s="137" t="s">
        <v>147</v>
      </c>
      <c r="D6" s="28" t="s">
        <v>14</v>
      </c>
      <c r="E6" s="21">
        <v>24</v>
      </c>
      <c r="F6" s="22"/>
      <c r="G6" s="23"/>
      <c r="I6" s="136"/>
    </row>
    <row r="7" spans="1:9" ht="15.5" x14ac:dyDescent="0.35">
      <c r="A7" s="780"/>
      <c r="B7" s="846"/>
      <c r="C7" s="137" t="s">
        <v>148</v>
      </c>
      <c r="D7" s="28" t="s">
        <v>14</v>
      </c>
      <c r="E7" s="21">
        <v>200</v>
      </c>
      <c r="F7" s="22"/>
      <c r="G7" s="23"/>
      <c r="I7" s="136"/>
    </row>
    <row r="8" spans="1:9" ht="15.5" x14ac:dyDescent="0.35">
      <c r="A8" s="780"/>
      <c r="B8" s="846"/>
      <c r="C8" s="137" t="s">
        <v>71</v>
      </c>
      <c r="D8" s="28" t="s">
        <v>14</v>
      </c>
      <c r="E8" s="21">
        <v>80</v>
      </c>
      <c r="F8" s="22"/>
      <c r="G8" s="23"/>
      <c r="I8" s="136"/>
    </row>
    <row r="9" spans="1:9" ht="15.5" x14ac:dyDescent="0.35">
      <c r="A9" s="780"/>
      <c r="B9" s="846"/>
      <c r="C9" s="137" t="s">
        <v>73</v>
      </c>
      <c r="D9" s="28" t="s">
        <v>14</v>
      </c>
      <c r="E9" s="21">
        <v>80</v>
      </c>
      <c r="F9" s="22"/>
      <c r="G9" s="23"/>
      <c r="I9" s="136"/>
    </row>
    <row r="10" spans="1:9" ht="15.5" x14ac:dyDescent="0.35">
      <c r="A10" s="780"/>
      <c r="B10" s="846"/>
      <c r="C10" s="137" t="s">
        <v>29</v>
      </c>
      <c r="D10" s="28" t="s">
        <v>14</v>
      </c>
      <c r="E10" s="21">
        <v>132</v>
      </c>
      <c r="F10" s="22"/>
      <c r="G10" s="23"/>
      <c r="I10" s="136"/>
    </row>
    <row r="11" spans="1:9" ht="15.5" x14ac:dyDescent="0.35">
      <c r="A11" s="780"/>
      <c r="B11" s="846"/>
      <c r="C11" s="137" t="s">
        <v>149</v>
      </c>
      <c r="D11" s="28" t="s">
        <v>14</v>
      </c>
      <c r="E11" s="21">
        <v>24</v>
      </c>
      <c r="F11" s="22"/>
      <c r="G11" s="23"/>
      <c r="I11" s="136"/>
    </row>
    <row r="12" spans="1:9" ht="16" thickBot="1" x14ac:dyDescent="0.4">
      <c r="A12" s="780"/>
      <c r="B12" s="846"/>
      <c r="C12" s="138" t="s">
        <v>150</v>
      </c>
      <c r="D12" s="33" t="s">
        <v>11</v>
      </c>
      <c r="E12" s="32">
        <v>2</v>
      </c>
      <c r="F12" s="34"/>
      <c r="G12" s="62"/>
      <c r="I12" s="136"/>
    </row>
    <row r="13" spans="1:9" ht="16" thickBot="1" x14ac:dyDescent="0.4">
      <c r="A13" s="781"/>
      <c r="B13" s="847"/>
      <c r="C13" s="139" t="s">
        <v>16</v>
      </c>
      <c r="D13" s="64"/>
      <c r="E13" s="89"/>
      <c r="F13" s="90"/>
      <c r="G13" s="20"/>
      <c r="I13" s="136"/>
    </row>
    <row r="14" spans="1:9" ht="16" thickBot="1" x14ac:dyDescent="0.4">
      <c r="A14" s="779" t="s">
        <v>151</v>
      </c>
      <c r="B14" s="845" t="s">
        <v>152</v>
      </c>
      <c r="C14" s="109" t="s">
        <v>146</v>
      </c>
      <c r="D14" s="41" t="s">
        <v>11</v>
      </c>
      <c r="E14" s="40">
        <v>1</v>
      </c>
      <c r="F14" s="42"/>
      <c r="G14" s="96"/>
      <c r="I14" s="136"/>
    </row>
    <row r="15" spans="1:9" ht="16" thickBot="1" x14ac:dyDescent="0.4">
      <c r="A15" s="780"/>
      <c r="B15" s="847"/>
      <c r="C15" s="139" t="s">
        <v>16</v>
      </c>
      <c r="D15" s="64"/>
      <c r="E15" s="89"/>
      <c r="F15" s="90"/>
      <c r="G15" s="20"/>
      <c r="I15" s="136"/>
    </row>
    <row r="16" spans="1:9" ht="15.5" x14ac:dyDescent="0.35">
      <c r="A16" s="780"/>
      <c r="B16" s="845" t="s">
        <v>153</v>
      </c>
      <c r="C16" s="119" t="s">
        <v>154</v>
      </c>
      <c r="D16" s="26" t="s">
        <v>11</v>
      </c>
      <c r="E16" s="25">
        <v>1</v>
      </c>
      <c r="F16" s="256"/>
      <c r="G16" s="257"/>
      <c r="I16" s="136"/>
    </row>
    <row r="17" spans="1:9" ht="15.5" x14ac:dyDescent="0.35">
      <c r="A17" s="780"/>
      <c r="B17" s="846"/>
      <c r="C17" s="137" t="s">
        <v>155</v>
      </c>
      <c r="D17" s="28" t="s">
        <v>11</v>
      </c>
      <c r="E17" s="21">
        <v>1</v>
      </c>
      <c r="F17" s="254"/>
      <c r="G17" s="255"/>
      <c r="I17" s="136"/>
    </row>
    <row r="18" spans="1:9" ht="15.5" x14ac:dyDescent="0.35">
      <c r="A18" s="780"/>
      <c r="B18" s="846"/>
      <c r="C18" s="137" t="s">
        <v>156</v>
      </c>
      <c r="D18" s="28" t="s">
        <v>11</v>
      </c>
      <c r="E18" s="21">
        <v>1</v>
      </c>
      <c r="F18" s="254"/>
      <c r="G18" s="255"/>
      <c r="I18" s="136"/>
    </row>
    <row r="19" spans="1:9" ht="15.5" x14ac:dyDescent="0.35">
      <c r="A19" s="780"/>
      <c r="B19" s="846"/>
      <c r="C19" s="137" t="s">
        <v>157</v>
      </c>
      <c r="D19" s="28" t="s">
        <v>11</v>
      </c>
      <c r="E19" s="21">
        <v>1</v>
      </c>
      <c r="F19" s="254"/>
      <c r="G19" s="255"/>
      <c r="I19" s="136"/>
    </row>
    <row r="20" spans="1:9" ht="15.5" x14ac:dyDescent="0.35">
      <c r="A20" s="780"/>
      <c r="B20" s="846"/>
      <c r="C20" s="137" t="s">
        <v>33</v>
      </c>
      <c r="D20" s="28" t="s">
        <v>11</v>
      </c>
      <c r="E20" s="21">
        <v>1</v>
      </c>
      <c r="F20" s="254"/>
      <c r="G20" s="255"/>
      <c r="I20" s="136"/>
    </row>
    <row r="21" spans="1:9" ht="15.5" x14ac:dyDescent="0.35">
      <c r="A21" s="780"/>
      <c r="B21" s="846"/>
      <c r="C21" s="137" t="s">
        <v>158</v>
      </c>
      <c r="D21" s="28" t="s">
        <v>11</v>
      </c>
      <c r="E21" s="21">
        <v>10</v>
      </c>
      <c r="F21" s="254"/>
      <c r="G21" s="255"/>
      <c r="I21" s="136"/>
    </row>
    <row r="22" spans="1:9" ht="15.5" x14ac:dyDescent="0.35">
      <c r="A22" s="780"/>
      <c r="B22" s="846"/>
      <c r="C22" s="137" t="s">
        <v>29</v>
      </c>
      <c r="D22" s="28" t="s">
        <v>14</v>
      </c>
      <c r="E22" s="21">
        <v>30</v>
      </c>
      <c r="F22" s="254"/>
      <c r="G22" s="255"/>
      <c r="I22" s="136"/>
    </row>
    <row r="23" spans="1:9" ht="15.5" x14ac:dyDescent="0.35">
      <c r="A23" s="780"/>
      <c r="B23" s="846"/>
      <c r="C23" s="137" t="s">
        <v>159</v>
      </c>
      <c r="D23" s="28" t="s">
        <v>11</v>
      </c>
      <c r="E23" s="21">
        <v>4</v>
      </c>
      <c r="F23" s="254"/>
      <c r="G23" s="255"/>
      <c r="I23" s="136"/>
    </row>
    <row r="24" spans="1:9" ht="15.5" x14ac:dyDescent="0.35">
      <c r="A24" s="780"/>
      <c r="B24" s="846"/>
      <c r="C24" s="137" t="s">
        <v>160</v>
      </c>
      <c r="D24" s="28" t="s">
        <v>14</v>
      </c>
      <c r="E24" s="21">
        <v>30</v>
      </c>
      <c r="F24" s="254"/>
      <c r="G24" s="255"/>
      <c r="I24" s="136"/>
    </row>
    <row r="25" spans="1:9" ht="15.5" x14ac:dyDescent="0.35">
      <c r="A25" s="780"/>
      <c r="B25" s="846"/>
      <c r="C25" s="137" t="s">
        <v>71</v>
      </c>
      <c r="D25" s="28" t="s">
        <v>14</v>
      </c>
      <c r="E25" s="21">
        <v>30</v>
      </c>
      <c r="F25" s="254"/>
      <c r="G25" s="255"/>
      <c r="I25" s="136"/>
    </row>
    <row r="26" spans="1:9" ht="15.5" x14ac:dyDescent="0.35">
      <c r="A26" s="780"/>
      <c r="B26" s="846"/>
      <c r="C26" s="137" t="s">
        <v>73</v>
      </c>
      <c r="D26" s="28" t="s">
        <v>14</v>
      </c>
      <c r="E26" s="21">
        <v>30</v>
      </c>
      <c r="F26" s="254"/>
      <c r="G26" s="255"/>
      <c r="I26" s="136"/>
    </row>
    <row r="27" spans="1:9" ht="16" thickBot="1" x14ac:dyDescent="0.4">
      <c r="A27" s="780"/>
      <c r="B27" s="846"/>
      <c r="C27" s="138" t="s">
        <v>161</v>
      </c>
      <c r="D27" s="33" t="s">
        <v>11</v>
      </c>
      <c r="E27" s="32">
        <v>3</v>
      </c>
      <c r="F27" s="258"/>
      <c r="G27" s="259"/>
      <c r="I27" s="136"/>
    </row>
    <row r="28" spans="1:9" ht="16" thickBot="1" x14ac:dyDescent="0.4">
      <c r="A28" s="780"/>
      <c r="B28" s="847"/>
      <c r="C28" s="139" t="s">
        <v>16</v>
      </c>
      <c r="D28" s="64"/>
      <c r="E28" s="89"/>
      <c r="F28" s="260"/>
      <c r="G28" s="261"/>
      <c r="I28" s="136"/>
    </row>
    <row r="29" spans="1:9" ht="15.5" x14ac:dyDescent="0.35">
      <c r="A29" s="780"/>
      <c r="B29" s="845" t="s">
        <v>162</v>
      </c>
      <c r="C29" s="106" t="s">
        <v>163</v>
      </c>
      <c r="D29" s="26" t="s">
        <v>11</v>
      </c>
      <c r="E29" s="25">
        <v>2</v>
      </c>
      <c r="F29" s="27"/>
      <c r="G29" s="61"/>
      <c r="I29" s="136"/>
    </row>
    <row r="30" spans="1:9" ht="16" thickBot="1" x14ac:dyDescent="0.4">
      <c r="A30" s="780"/>
      <c r="B30" s="846"/>
      <c r="C30" s="109" t="s">
        <v>164</v>
      </c>
      <c r="D30" s="41" t="s">
        <v>11</v>
      </c>
      <c r="E30" s="40">
        <v>1</v>
      </c>
      <c r="F30" s="42"/>
      <c r="G30" s="96"/>
      <c r="I30" s="136"/>
    </row>
    <row r="31" spans="1:9" ht="16" thickBot="1" x14ac:dyDescent="0.4">
      <c r="A31" s="781"/>
      <c r="B31" s="847"/>
      <c r="C31" s="139" t="s">
        <v>16</v>
      </c>
      <c r="D31" s="64"/>
      <c r="E31" s="89"/>
      <c r="F31" s="90"/>
      <c r="G31" s="20"/>
      <c r="I31" s="136"/>
    </row>
    <row r="32" spans="1:9" ht="31" thickBot="1" x14ac:dyDescent="0.4">
      <c r="A32" s="779" t="s">
        <v>165</v>
      </c>
      <c r="B32" s="845" t="s">
        <v>166</v>
      </c>
      <c r="C32" s="140" t="s">
        <v>167</v>
      </c>
      <c r="D32" s="41" t="s">
        <v>11</v>
      </c>
      <c r="E32" s="40">
        <v>1</v>
      </c>
      <c r="F32" s="262"/>
      <c r="G32" s="263"/>
      <c r="I32" s="136"/>
    </row>
    <row r="33" spans="1:9" ht="16" thickBot="1" x14ac:dyDescent="0.4">
      <c r="A33" s="781"/>
      <c r="B33" s="847"/>
      <c r="C33" s="139" t="s">
        <v>16</v>
      </c>
      <c r="D33" s="64"/>
      <c r="E33" s="89"/>
      <c r="F33" s="260"/>
      <c r="G33" s="261"/>
      <c r="I33" s="136"/>
    </row>
    <row r="34" spans="1:9" ht="15.5" x14ac:dyDescent="0.35">
      <c r="A34" s="779" t="s">
        <v>168</v>
      </c>
      <c r="B34" s="845" t="s">
        <v>169</v>
      </c>
      <c r="C34" s="119" t="s">
        <v>170</v>
      </c>
      <c r="D34" s="26" t="s">
        <v>11</v>
      </c>
      <c r="E34" s="25">
        <v>2</v>
      </c>
      <c r="F34" s="27"/>
      <c r="G34" s="61"/>
      <c r="I34" s="136"/>
    </row>
    <row r="35" spans="1:9" ht="15.5" x14ac:dyDescent="0.35">
      <c r="A35" s="780"/>
      <c r="B35" s="846"/>
      <c r="C35" s="119" t="s">
        <v>29</v>
      </c>
      <c r="D35" s="26" t="s">
        <v>14</v>
      </c>
      <c r="E35" s="25">
        <v>15</v>
      </c>
      <c r="F35" s="27"/>
      <c r="G35" s="61"/>
      <c r="I35" s="136"/>
    </row>
    <row r="36" spans="1:9" ht="15.5" x14ac:dyDescent="0.35">
      <c r="A36" s="780"/>
      <c r="B36" s="846"/>
      <c r="C36" s="119" t="s">
        <v>171</v>
      </c>
      <c r="D36" s="26" t="s">
        <v>11</v>
      </c>
      <c r="E36" s="25">
        <v>1</v>
      </c>
      <c r="F36" s="27"/>
      <c r="G36" s="61"/>
      <c r="I36" s="136"/>
    </row>
    <row r="37" spans="1:9" ht="16" thickBot="1" x14ac:dyDescent="0.4">
      <c r="A37" s="780"/>
      <c r="B37" s="846"/>
      <c r="C37" s="140" t="s">
        <v>172</v>
      </c>
      <c r="D37" s="41" t="s">
        <v>11</v>
      </c>
      <c r="E37" s="40">
        <v>24</v>
      </c>
      <c r="F37" s="42"/>
      <c r="G37" s="96"/>
      <c r="I37" s="136"/>
    </row>
    <row r="38" spans="1:9" ht="16" thickBot="1" x14ac:dyDescent="0.4">
      <c r="A38" s="781"/>
      <c r="B38" s="847"/>
      <c r="C38" s="139" t="s">
        <v>16</v>
      </c>
      <c r="D38" s="64"/>
      <c r="E38" s="89"/>
      <c r="F38" s="90"/>
      <c r="G38" s="20"/>
      <c r="I38" s="136"/>
    </row>
    <row r="39" spans="1:9" ht="30.75" customHeight="1" x14ac:dyDescent="0.35">
      <c r="A39" s="779" t="s">
        <v>173</v>
      </c>
      <c r="B39" s="846" t="s">
        <v>174</v>
      </c>
      <c r="C39" s="119" t="s">
        <v>175</v>
      </c>
      <c r="D39" s="26" t="s">
        <v>11</v>
      </c>
      <c r="E39" s="25">
        <v>1</v>
      </c>
      <c r="F39" s="27"/>
      <c r="G39" s="61"/>
      <c r="I39" s="136"/>
    </row>
    <row r="40" spans="1:9" ht="15.5" x14ac:dyDescent="0.35">
      <c r="A40" s="780"/>
      <c r="B40" s="846"/>
      <c r="C40" s="119" t="s">
        <v>176</v>
      </c>
      <c r="D40" s="26" t="s">
        <v>11</v>
      </c>
      <c r="E40" s="25">
        <v>1</v>
      </c>
      <c r="F40" s="27"/>
      <c r="G40" s="61"/>
      <c r="I40" s="136"/>
    </row>
    <row r="41" spans="1:9" s="136" customFormat="1" ht="15.5" x14ac:dyDescent="0.35">
      <c r="A41" s="780"/>
      <c r="B41" s="846"/>
      <c r="C41" s="142" t="s">
        <v>177</v>
      </c>
      <c r="D41" s="141" t="s">
        <v>14</v>
      </c>
      <c r="E41" s="494">
        <v>794</v>
      </c>
      <c r="F41" s="27"/>
      <c r="G41" s="61"/>
    </row>
    <row r="42" spans="1:9" ht="15.5" x14ac:dyDescent="0.35">
      <c r="A42" s="780"/>
      <c r="B42" s="846"/>
      <c r="C42" s="119" t="s">
        <v>71</v>
      </c>
      <c r="D42" s="26" t="s">
        <v>14</v>
      </c>
      <c r="E42" s="25">
        <v>528</v>
      </c>
      <c r="F42" s="27"/>
      <c r="G42" s="61"/>
      <c r="I42" s="136"/>
    </row>
    <row r="43" spans="1:9" ht="15.5" x14ac:dyDescent="0.35">
      <c r="A43" s="780"/>
      <c r="B43" s="846"/>
      <c r="C43" s="119" t="s">
        <v>73</v>
      </c>
      <c r="D43" s="26" t="s">
        <v>14</v>
      </c>
      <c r="E43" s="25">
        <v>528</v>
      </c>
      <c r="F43" s="27"/>
      <c r="G43" s="61"/>
      <c r="I43" s="136"/>
    </row>
    <row r="44" spans="1:9" ht="15.5" x14ac:dyDescent="0.35">
      <c r="A44" s="780"/>
      <c r="B44" s="846"/>
      <c r="C44" s="119" t="s">
        <v>29</v>
      </c>
      <c r="D44" s="26" t="s">
        <v>14</v>
      </c>
      <c r="E44" s="25">
        <v>340</v>
      </c>
      <c r="F44" s="27"/>
      <c r="G44" s="61"/>
      <c r="I44" s="136"/>
    </row>
    <row r="45" spans="1:9" ht="15.5" x14ac:dyDescent="0.35">
      <c r="A45" s="780"/>
      <c r="B45" s="846"/>
      <c r="C45" s="119" t="s">
        <v>178</v>
      </c>
      <c r="D45" s="26" t="s">
        <v>11</v>
      </c>
      <c r="E45" s="25">
        <v>74</v>
      </c>
      <c r="F45" s="27"/>
      <c r="G45" s="61"/>
      <c r="I45" s="136"/>
    </row>
    <row r="46" spans="1:9" ht="16" thickBot="1" x14ac:dyDescent="0.4">
      <c r="A46" s="780"/>
      <c r="B46" s="846"/>
      <c r="C46" s="140" t="s">
        <v>179</v>
      </c>
      <c r="D46" s="41" t="s">
        <v>11</v>
      </c>
      <c r="E46" s="40">
        <v>8</v>
      </c>
      <c r="F46" s="42"/>
      <c r="G46" s="96"/>
      <c r="I46" s="136"/>
    </row>
    <row r="47" spans="1:9" ht="16" thickBot="1" x14ac:dyDescent="0.4">
      <c r="A47" s="781"/>
      <c r="B47" s="847"/>
      <c r="C47" s="139" t="s">
        <v>16</v>
      </c>
      <c r="D47" s="64"/>
      <c r="E47" s="89"/>
      <c r="F47" s="90"/>
      <c r="G47" s="20"/>
      <c r="I47" s="136"/>
    </row>
    <row r="48" spans="1:9" ht="30.75" customHeight="1" x14ac:dyDescent="0.35">
      <c r="A48" s="812" t="s">
        <v>180</v>
      </c>
      <c r="B48" s="845" t="s">
        <v>181</v>
      </c>
      <c r="C48" s="106" t="s">
        <v>33</v>
      </c>
      <c r="D48" s="26" t="s">
        <v>11</v>
      </c>
      <c r="E48" s="25">
        <v>1</v>
      </c>
      <c r="F48" s="27"/>
      <c r="G48" s="61"/>
      <c r="H48" s="129"/>
      <c r="I48" s="136"/>
    </row>
    <row r="49" spans="1:9" ht="16" thickBot="1" x14ac:dyDescent="0.4">
      <c r="A49" s="813"/>
      <c r="B49" s="846"/>
      <c r="C49" s="109" t="s">
        <v>182</v>
      </c>
      <c r="D49" s="41" t="s">
        <v>11</v>
      </c>
      <c r="E49" s="40">
        <v>1</v>
      </c>
      <c r="F49" s="42"/>
      <c r="G49" s="96"/>
      <c r="I49" s="136"/>
    </row>
    <row r="50" spans="1:9" ht="16" thickBot="1" x14ac:dyDescent="0.4">
      <c r="A50" s="813"/>
      <c r="B50" s="847"/>
      <c r="C50" s="29" t="s">
        <v>16</v>
      </c>
      <c r="D50" s="64"/>
      <c r="E50" s="89"/>
      <c r="F50" s="90"/>
      <c r="G50" s="20"/>
      <c r="I50" s="136"/>
    </row>
    <row r="51" spans="1:9" ht="35.5" customHeight="1" thickBot="1" x14ac:dyDescent="0.4">
      <c r="A51" s="319"/>
      <c r="B51" s="779" t="s">
        <v>183</v>
      </c>
      <c r="C51" s="396" t="s">
        <v>666</v>
      </c>
      <c r="D51" s="400" t="s">
        <v>11</v>
      </c>
      <c r="E51" s="401">
        <v>1</v>
      </c>
      <c r="F51" s="19"/>
      <c r="G51" s="20"/>
      <c r="I51" s="136"/>
    </row>
    <row r="52" spans="1:9" ht="18" thickBot="1" x14ac:dyDescent="0.4">
      <c r="A52" s="319" t="s">
        <v>165</v>
      </c>
      <c r="B52" s="780"/>
      <c r="C52" s="397" t="s">
        <v>666</v>
      </c>
      <c r="D52" s="400" t="s">
        <v>11</v>
      </c>
      <c r="E52" s="401">
        <v>1</v>
      </c>
      <c r="F52" s="19"/>
      <c r="G52" s="20"/>
      <c r="I52" s="136"/>
    </row>
    <row r="53" spans="1:9" ht="18" thickBot="1" x14ac:dyDescent="0.4">
      <c r="A53" s="319"/>
      <c r="B53" s="780"/>
      <c r="C53" s="397" t="s">
        <v>667</v>
      </c>
      <c r="D53" s="400" t="s">
        <v>11</v>
      </c>
      <c r="E53" s="401">
        <v>1</v>
      </c>
      <c r="F53" s="19"/>
      <c r="G53" s="20"/>
      <c r="I53" s="136"/>
    </row>
    <row r="54" spans="1:9" ht="18" thickBot="1" x14ac:dyDescent="0.4">
      <c r="A54" s="319"/>
      <c r="B54" s="780"/>
      <c r="C54" s="397" t="s">
        <v>477</v>
      </c>
      <c r="D54" s="400" t="s">
        <v>11</v>
      </c>
      <c r="E54" s="401">
        <v>1</v>
      </c>
      <c r="F54" s="19"/>
      <c r="G54" s="20"/>
      <c r="I54" s="136"/>
    </row>
    <row r="55" spans="1:9" ht="18" thickBot="1" x14ac:dyDescent="0.4">
      <c r="A55" s="319"/>
      <c r="B55" s="780"/>
      <c r="C55" s="397" t="s">
        <v>477</v>
      </c>
      <c r="D55" s="400" t="s">
        <v>11</v>
      </c>
      <c r="E55" s="401">
        <v>1</v>
      </c>
      <c r="F55" s="19"/>
      <c r="G55" s="20"/>
      <c r="I55" s="136"/>
    </row>
    <row r="56" spans="1:9" ht="18" thickBot="1" x14ac:dyDescent="0.4">
      <c r="A56" s="319"/>
      <c r="B56" s="780"/>
      <c r="C56" s="397" t="s">
        <v>477</v>
      </c>
      <c r="D56" s="400" t="s">
        <v>11</v>
      </c>
      <c r="E56" s="401">
        <v>1</v>
      </c>
      <c r="F56" s="19"/>
      <c r="G56" s="20"/>
      <c r="I56" s="136"/>
    </row>
    <row r="57" spans="1:9" ht="18" thickBot="1" x14ac:dyDescent="0.4">
      <c r="A57" s="319"/>
      <c r="B57" s="780"/>
      <c r="C57" s="397" t="s">
        <v>478</v>
      </c>
      <c r="D57" s="400" t="s">
        <v>11</v>
      </c>
      <c r="E57" s="401">
        <v>1</v>
      </c>
      <c r="F57" s="19"/>
      <c r="G57" s="20"/>
      <c r="I57" s="136"/>
    </row>
    <row r="58" spans="1:9" ht="18" thickBot="1" x14ac:dyDescent="0.4">
      <c r="A58" s="319"/>
      <c r="B58" s="780"/>
      <c r="C58" s="397" t="s">
        <v>478</v>
      </c>
      <c r="D58" s="400" t="s">
        <v>11</v>
      </c>
      <c r="E58" s="401">
        <v>1</v>
      </c>
      <c r="F58" s="19"/>
      <c r="G58" s="20"/>
      <c r="I58" s="136"/>
    </row>
    <row r="59" spans="1:9" ht="18" thickBot="1" x14ac:dyDescent="0.4">
      <c r="A59" s="319"/>
      <c r="B59" s="780"/>
      <c r="C59" s="397" t="s">
        <v>389</v>
      </c>
      <c r="D59" s="400" t="s">
        <v>11</v>
      </c>
      <c r="E59" s="401">
        <v>1</v>
      </c>
      <c r="F59" s="19"/>
      <c r="G59" s="20"/>
      <c r="I59" s="136"/>
    </row>
    <row r="60" spans="1:9" ht="18" thickBot="1" x14ac:dyDescent="0.4">
      <c r="A60" s="319"/>
      <c r="B60" s="780"/>
      <c r="C60" s="397" t="s">
        <v>668</v>
      </c>
      <c r="D60" s="400" t="s">
        <v>14</v>
      </c>
      <c r="E60" s="401">
        <v>1</v>
      </c>
      <c r="F60" s="19"/>
      <c r="G60" s="20"/>
      <c r="I60" s="136"/>
    </row>
    <row r="61" spans="1:9" ht="18" thickBot="1" x14ac:dyDescent="0.4">
      <c r="A61" s="319"/>
      <c r="B61" s="780"/>
      <c r="C61" s="397" t="s">
        <v>669</v>
      </c>
      <c r="D61" s="400" t="s">
        <v>14</v>
      </c>
      <c r="E61" s="401">
        <v>1</v>
      </c>
      <c r="F61" s="19"/>
      <c r="G61" s="20"/>
      <c r="I61" s="136"/>
    </row>
    <row r="62" spans="1:9" ht="18" thickBot="1" x14ac:dyDescent="0.4">
      <c r="A62" s="319"/>
      <c r="B62" s="780"/>
      <c r="C62" s="397" t="s">
        <v>645</v>
      </c>
      <c r="D62" s="400" t="s">
        <v>14</v>
      </c>
      <c r="E62" s="401">
        <v>1</v>
      </c>
      <c r="F62" s="19"/>
      <c r="G62" s="20"/>
      <c r="I62" s="136"/>
    </row>
    <row r="63" spans="1:9" ht="18" thickBot="1" x14ac:dyDescent="0.4">
      <c r="A63" s="319"/>
      <c r="B63" s="780"/>
      <c r="C63" s="397" t="s">
        <v>620</v>
      </c>
      <c r="D63" s="400" t="s">
        <v>14</v>
      </c>
      <c r="E63" s="401">
        <v>1</v>
      </c>
      <c r="F63" s="19"/>
      <c r="G63" s="20"/>
      <c r="I63" s="136"/>
    </row>
    <row r="64" spans="1:9" ht="18" thickBot="1" x14ac:dyDescent="0.4">
      <c r="A64" s="319"/>
      <c r="B64" s="780"/>
      <c r="C64" s="397" t="s">
        <v>74</v>
      </c>
      <c r="D64" s="400" t="s">
        <v>11</v>
      </c>
      <c r="E64" s="401">
        <v>1</v>
      </c>
      <c r="F64" s="19"/>
      <c r="G64" s="20"/>
      <c r="I64" s="136"/>
    </row>
    <row r="65" spans="1:9" ht="18" thickBot="1" x14ac:dyDescent="0.4">
      <c r="A65" s="319"/>
      <c r="B65" s="780"/>
      <c r="C65" s="397" t="s">
        <v>62</v>
      </c>
      <c r="D65" s="400" t="s">
        <v>14</v>
      </c>
      <c r="E65" s="401">
        <v>1</v>
      </c>
      <c r="F65" s="19"/>
      <c r="G65" s="20"/>
      <c r="I65" s="136"/>
    </row>
    <row r="66" spans="1:9" ht="18" thickBot="1" x14ac:dyDescent="0.4">
      <c r="A66" s="319"/>
      <c r="B66" s="780"/>
      <c r="C66" s="397" t="s">
        <v>670</v>
      </c>
      <c r="D66" s="400" t="s">
        <v>11</v>
      </c>
      <c r="E66" s="401">
        <v>1</v>
      </c>
      <c r="F66" s="19"/>
      <c r="G66" s="20"/>
      <c r="I66" s="136"/>
    </row>
    <row r="67" spans="1:9" ht="18" thickBot="1" x14ac:dyDescent="0.4">
      <c r="A67" s="319"/>
      <c r="B67" s="780"/>
      <c r="C67" s="397" t="s">
        <v>671</v>
      </c>
      <c r="D67" s="400" t="s">
        <v>11</v>
      </c>
      <c r="E67" s="401">
        <v>1</v>
      </c>
      <c r="F67" s="19"/>
      <c r="G67" s="20"/>
      <c r="I67" s="136"/>
    </row>
    <row r="68" spans="1:9" ht="18" thickBot="1" x14ac:dyDescent="0.4">
      <c r="A68" s="319"/>
      <c r="B68" s="780"/>
      <c r="C68" s="397" t="s">
        <v>171</v>
      </c>
      <c r="D68" s="400" t="s">
        <v>11</v>
      </c>
      <c r="E68" s="401">
        <v>1</v>
      </c>
      <c r="F68" s="19"/>
      <c r="G68" s="20"/>
      <c r="I68" s="136"/>
    </row>
    <row r="69" spans="1:9" ht="18" thickBot="1" x14ac:dyDescent="0.4">
      <c r="A69" s="319"/>
      <c r="B69" s="781"/>
      <c r="C69" s="398" t="s">
        <v>185</v>
      </c>
      <c r="D69" s="400" t="s">
        <v>11</v>
      </c>
      <c r="E69" s="401">
        <v>1</v>
      </c>
      <c r="F69" s="19"/>
      <c r="G69" s="20"/>
      <c r="I69" s="136"/>
    </row>
    <row r="70" spans="1:9" ht="18" thickBot="1" x14ac:dyDescent="0.4">
      <c r="A70" s="319"/>
      <c r="B70" s="271"/>
      <c r="C70" s="29" t="str">
        <f>+C50</f>
        <v>SUB-TOTAL</v>
      </c>
      <c r="D70" s="64"/>
      <c r="E70" s="89"/>
      <c r="F70" s="90"/>
      <c r="G70" s="20"/>
      <c r="I70" s="136"/>
    </row>
    <row r="71" spans="1:9" ht="18" thickBot="1" x14ac:dyDescent="0.4">
      <c r="A71" s="319"/>
      <c r="B71" s="271" t="s">
        <v>186</v>
      </c>
      <c r="C71" s="397" t="s">
        <v>187</v>
      </c>
      <c r="D71" s="400" t="s">
        <v>11</v>
      </c>
      <c r="E71" s="493">
        <v>1</v>
      </c>
      <c r="F71" s="18"/>
      <c r="G71" s="20"/>
      <c r="I71" s="136"/>
    </row>
    <row r="72" spans="1:9" ht="18" thickBot="1" x14ac:dyDescent="0.4">
      <c r="A72" s="319" t="s">
        <v>188</v>
      </c>
      <c r="B72" s="271"/>
      <c r="C72" s="397" t="s">
        <v>189</v>
      </c>
      <c r="D72" s="400" t="s">
        <v>11</v>
      </c>
      <c r="E72" s="493">
        <v>1</v>
      </c>
      <c r="F72" s="18"/>
      <c r="G72" s="20"/>
      <c r="I72" s="136"/>
    </row>
    <row r="73" spans="1:9" ht="18" thickBot="1" x14ac:dyDescent="0.4">
      <c r="A73" s="319"/>
      <c r="B73" s="271"/>
      <c r="C73" s="397" t="s">
        <v>190</v>
      </c>
      <c r="D73" s="400" t="s">
        <v>11</v>
      </c>
      <c r="E73" s="493">
        <v>1</v>
      </c>
      <c r="F73" s="18"/>
      <c r="G73" s="20"/>
      <c r="I73" s="136"/>
    </row>
    <row r="74" spans="1:9" ht="18" thickBot="1" x14ac:dyDescent="0.4">
      <c r="A74" s="319"/>
      <c r="B74" s="271"/>
      <c r="C74" s="397" t="s">
        <v>88</v>
      </c>
      <c r="D74" s="400" t="s">
        <v>11</v>
      </c>
      <c r="E74" s="493">
        <v>1</v>
      </c>
      <c r="F74" s="18"/>
      <c r="G74" s="20"/>
      <c r="I74" s="136"/>
    </row>
    <row r="75" spans="1:9" ht="18" thickBot="1" x14ac:dyDescent="0.4">
      <c r="A75" s="319"/>
      <c r="B75" s="271"/>
      <c r="C75" s="397" t="s">
        <v>101</v>
      </c>
      <c r="D75" s="400" t="s">
        <v>14</v>
      </c>
      <c r="E75" s="493">
        <v>18</v>
      </c>
      <c r="F75" s="18"/>
      <c r="G75" s="20"/>
      <c r="I75" s="136"/>
    </row>
    <row r="76" spans="1:9" ht="18" thickBot="1" x14ac:dyDescent="0.4">
      <c r="A76" s="319"/>
      <c r="B76" s="271"/>
      <c r="C76" s="397" t="s">
        <v>101</v>
      </c>
      <c r="D76" s="400" t="s">
        <v>14</v>
      </c>
      <c r="E76" s="493">
        <v>6</v>
      </c>
      <c r="F76" s="18"/>
      <c r="G76" s="20"/>
      <c r="I76" s="136"/>
    </row>
    <row r="77" spans="1:9" ht="18" thickBot="1" x14ac:dyDescent="0.4">
      <c r="A77" s="319"/>
      <c r="B77" s="271"/>
      <c r="C77" s="397" t="s">
        <v>71</v>
      </c>
      <c r="D77" s="400" t="s">
        <v>14</v>
      </c>
      <c r="E77" s="493">
        <v>6</v>
      </c>
      <c r="F77" s="18"/>
      <c r="G77" s="20"/>
      <c r="I77" s="136"/>
    </row>
    <row r="78" spans="1:9" ht="18" thickBot="1" x14ac:dyDescent="0.4">
      <c r="A78" s="319"/>
      <c r="B78" s="271"/>
      <c r="C78" s="397" t="s">
        <v>73</v>
      </c>
      <c r="D78" s="400" t="s">
        <v>14</v>
      </c>
      <c r="E78" s="493">
        <v>6</v>
      </c>
      <c r="F78" s="18"/>
      <c r="G78" s="20"/>
      <c r="I78" s="136"/>
    </row>
    <row r="79" spans="1:9" ht="18" thickBot="1" x14ac:dyDescent="0.4">
      <c r="A79" s="319"/>
      <c r="B79" s="271"/>
      <c r="C79" s="397" t="s">
        <v>62</v>
      </c>
      <c r="D79" s="400" t="s">
        <v>14</v>
      </c>
      <c r="E79" s="493">
        <v>18</v>
      </c>
      <c r="F79" s="18"/>
      <c r="G79" s="20"/>
      <c r="I79" s="136"/>
    </row>
    <row r="80" spans="1:9" ht="18" thickBot="1" x14ac:dyDescent="0.4">
      <c r="A80" s="319"/>
      <c r="B80" s="271"/>
      <c r="C80" s="397" t="s">
        <v>179</v>
      </c>
      <c r="D80" s="400" t="s">
        <v>11</v>
      </c>
      <c r="E80" s="493">
        <v>9</v>
      </c>
      <c r="F80" s="18"/>
      <c r="G80" s="20"/>
      <c r="I80" s="136"/>
    </row>
    <row r="81" spans="1:9" ht="18" thickBot="1" x14ac:dyDescent="0.4">
      <c r="A81" s="319"/>
      <c r="B81" s="271"/>
      <c r="C81" s="398" t="s">
        <v>185</v>
      </c>
      <c r="D81" s="400" t="s">
        <v>11</v>
      </c>
      <c r="E81" s="493">
        <v>1</v>
      </c>
      <c r="F81" s="18"/>
      <c r="G81" s="20"/>
      <c r="I81" s="136"/>
    </row>
    <row r="82" spans="1:9" ht="18" thickBot="1" x14ac:dyDescent="0.4">
      <c r="A82" s="319"/>
      <c r="B82" s="271"/>
      <c r="C82" s="124"/>
      <c r="D82" s="113"/>
      <c r="E82" s="125"/>
      <c r="F82" s="126"/>
      <c r="G82" s="127"/>
      <c r="I82" s="136"/>
    </row>
    <row r="83" spans="1:9" ht="16" thickBot="1" x14ac:dyDescent="0.4">
      <c r="A83" s="144"/>
      <c r="B83" s="531"/>
      <c r="C83" s="102" t="s">
        <v>191</v>
      </c>
      <c r="D83" s="30"/>
      <c r="E83" s="30"/>
      <c r="F83" s="29"/>
      <c r="G83" s="143"/>
    </row>
    <row r="84" spans="1:9" ht="15.5" x14ac:dyDescent="0.35">
      <c r="B84" s="566"/>
      <c r="C84" s="857" t="s">
        <v>52</v>
      </c>
      <c r="D84" s="858"/>
      <c r="E84" s="858"/>
      <c r="F84" s="859"/>
      <c r="G84" s="567">
        <f>+G83+G70+G50+G47+G38+G33+G31+G15+G28+G13</f>
        <v>0</v>
      </c>
    </row>
    <row r="85" spans="1:9" x14ac:dyDescent="0.35">
      <c r="C85" s="851" t="s">
        <v>53</v>
      </c>
      <c r="D85" s="852"/>
      <c r="E85" s="852"/>
      <c r="F85" s="853"/>
      <c r="G85" s="568">
        <f>G84*0.1</f>
        <v>0</v>
      </c>
    </row>
    <row r="86" spans="1:9" ht="15" thickBot="1" x14ac:dyDescent="0.4">
      <c r="C86" s="854" t="s">
        <v>102</v>
      </c>
      <c r="D86" s="855"/>
      <c r="E86" s="855"/>
      <c r="F86" s="856"/>
      <c r="G86" s="569">
        <f>G84*0.15</f>
        <v>0</v>
      </c>
    </row>
    <row r="87" spans="1:9" ht="15" thickBot="1" x14ac:dyDescent="0.4">
      <c r="C87" s="848" t="s">
        <v>55</v>
      </c>
      <c r="D87" s="849"/>
      <c r="E87" s="849"/>
      <c r="F87" s="850"/>
      <c r="G87" s="570">
        <f>SUM(G84:G86)</f>
        <v>0</v>
      </c>
    </row>
  </sheetData>
  <mergeCells count="28">
    <mergeCell ref="C87:F87"/>
    <mergeCell ref="C85:F85"/>
    <mergeCell ref="C86:F86"/>
    <mergeCell ref="C84:F84"/>
    <mergeCell ref="A1:G1"/>
    <mergeCell ref="A2:G2"/>
    <mergeCell ref="A3:A4"/>
    <mergeCell ref="B3:B4"/>
    <mergeCell ref="C3:C4"/>
    <mergeCell ref="D3:D4"/>
    <mergeCell ref="E3:E4"/>
    <mergeCell ref="F3:F4"/>
    <mergeCell ref="G3:G4"/>
    <mergeCell ref="B5:B13"/>
    <mergeCell ref="A5:A13"/>
    <mergeCell ref="B14:B15"/>
    <mergeCell ref="B16:B28"/>
    <mergeCell ref="B29:B31"/>
    <mergeCell ref="A14:A31"/>
    <mergeCell ref="B51:B69"/>
    <mergeCell ref="A32:A33"/>
    <mergeCell ref="A34:A38"/>
    <mergeCell ref="A39:A47"/>
    <mergeCell ref="A48:A50"/>
    <mergeCell ref="B32:B33"/>
    <mergeCell ref="B34:B38"/>
    <mergeCell ref="B39:B47"/>
    <mergeCell ref="B48:B50"/>
  </mergeCells>
  <pageMargins left="0.7" right="0.7" top="0.75" bottom="0.75" header="0.3" footer="0.3"/>
  <pageSetup scale="75" orientation="portrait" r:id="rId1"/>
  <colBreaks count="1" manualBreakCount="1">
    <brk id="2" max="8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129"/>
  <sheetViews>
    <sheetView view="pageBreakPreview" topLeftCell="A112" zoomScaleNormal="100" zoomScaleSheetLayoutView="100" workbookViewId="0">
      <selection activeCell="C101" sqref="C101:C102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18.453125" customWidth="1"/>
  </cols>
  <sheetData>
    <row r="2" spans="1:9" ht="20.25" customHeight="1" thickBot="1" x14ac:dyDescent="0.45">
      <c r="A2" s="745"/>
      <c r="B2" s="745"/>
      <c r="C2" s="745"/>
      <c r="D2" s="745"/>
      <c r="E2" s="745"/>
      <c r="F2" s="745"/>
      <c r="G2" s="745"/>
    </row>
    <row r="3" spans="1:9" ht="20.25" customHeight="1" thickBot="1" x14ac:dyDescent="0.45">
      <c r="A3" s="756" t="s">
        <v>192</v>
      </c>
      <c r="B3" s="757"/>
      <c r="C3" s="757"/>
      <c r="D3" s="757"/>
      <c r="E3" s="757"/>
      <c r="F3" s="757"/>
      <c r="G3" s="758"/>
      <c r="H3" s="1"/>
      <c r="I3" s="1"/>
    </row>
    <row r="4" spans="1:9" ht="38.25" customHeight="1" x14ac:dyDescent="0.35">
      <c r="A4" s="746" t="s">
        <v>1</v>
      </c>
      <c r="B4" s="754" t="s">
        <v>2</v>
      </c>
      <c r="C4" s="748" t="s">
        <v>3</v>
      </c>
      <c r="D4" s="748" t="s">
        <v>4</v>
      </c>
      <c r="E4" s="748" t="s">
        <v>5</v>
      </c>
      <c r="F4" s="750" t="s">
        <v>6</v>
      </c>
      <c r="G4" s="752" t="s">
        <v>7</v>
      </c>
    </row>
    <row r="5" spans="1:9" ht="15" customHeight="1" thickBot="1" x14ac:dyDescent="0.4">
      <c r="A5" s="747"/>
      <c r="B5" s="755"/>
      <c r="C5" s="749"/>
      <c r="D5" s="749"/>
      <c r="E5" s="749"/>
      <c r="F5" s="751"/>
      <c r="G5" s="753"/>
    </row>
    <row r="6" spans="1:9" ht="15.75" customHeight="1" x14ac:dyDescent="0.35">
      <c r="A6" s="780" t="s">
        <v>193</v>
      </c>
      <c r="B6" s="873" t="s">
        <v>194</v>
      </c>
      <c r="C6" s="170" t="s">
        <v>195</v>
      </c>
      <c r="D6" s="171" t="s">
        <v>11</v>
      </c>
      <c r="E6" s="172">
        <v>1</v>
      </c>
      <c r="F6" s="173"/>
      <c r="G6" s="174"/>
    </row>
    <row r="7" spans="1:9" ht="15.75" customHeight="1" x14ac:dyDescent="0.35">
      <c r="A7" s="780"/>
      <c r="B7" s="874"/>
      <c r="C7" s="175" t="s">
        <v>196</v>
      </c>
      <c r="D7" s="176" t="s">
        <v>11</v>
      </c>
      <c r="E7" s="177">
        <v>2</v>
      </c>
      <c r="F7" s="178"/>
      <c r="G7" s="174"/>
    </row>
    <row r="8" spans="1:9" ht="15.75" customHeight="1" x14ac:dyDescent="0.35">
      <c r="A8" s="780"/>
      <c r="B8" s="874"/>
      <c r="C8" s="180" t="s">
        <v>197</v>
      </c>
      <c r="D8" s="181" t="s">
        <v>11</v>
      </c>
      <c r="E8" s="182">
        <v>80</v>
      </c>
      <c r="F8" s="174"/>
      <c r="G8" s="174"/>
    </row>
    <row r="9" spans="1:9" ht="15.75" customHeight="1" x14ac:dyDescent="0.35">
      <c r="A9" s="780"/>
      <c r="B9" s="874"/>
      <c r="C9" s="183" t="s">
        <v>198</v>
      </c>
      <c r="D9" s="181" t="s">
        <v>14</v>
      </c>
      <c r="E9" s="182">
        <v>1</v>
      </c>
      <c r="F9" s="174"/>
      <c r="G9" s="174"/>
    </row>
    <row r="10" spans="1:9" ht="15.75" customHeight="1" x14ac:dyDescent="0.35">
      <c r="A10" s="780"/>
      <c r="B10" s="874"/>
      <c r="C10" s="183" t="s">
        <v>199</v>
      </c>
      <c r="D10" s="181" t="s">
        <v>11</v>
      </c>
      <c r="E10" s="182">
        <v>1</v>
      </c>
      <c r="F10" s="174"/>
      <c r="G10" s="174"/>
    </row>
    <row r="11" spans="1:9" ht="15.75" customHeight="1" x14ac:dyDescent="0.35">
      <c r="A11" s="780"/>
      <c r="B11" s="874"/>
      <c r="C11" s="184" t="s">
        <v>200</v>
      </c>
      <c r="D11" s="185" t="s">
        <v>14</v>
      </c>
      <c r="E11" s="186">
        <v>80</v>
      </c>
      <c r="F11" s="187"/>
      <c r="G11" s="174"/>
    </row>
    <row r="12" spans="1:9" ht="15.75" customHeight="1" x14ac:dyDescent="0.35">
      <c r="A12" s="780"/>
      <c r="B12" s="874"/>
      <c r="C12" s="180" t="s">
        <v>201</v>
      </c>
      <c r="D12" s="181" t="s">
        <v>11</v>
      </c>
      <c r="E12" s="182">
        <v>1</v>
      </c>
      <c r="F12" s="174"/>
      <c r="G12" s="174"/>
    </row>
    <row r="13" spans="1:9" ht="15.75" customHeight="1" x14ac:dyDescent="0.35">
      <c r="A13" s="780"/>
      <c r="B13" s="874"/>
      <c r="C13" s="180" t="s">
        <v>202</v>
      </c>
      <c r="D13" s="181" t="s">
        <v>11</v>
      </c>
      <c r="E13" s="182">
        <v>1</v>
      </c>
      <c r="F13" s="174"/>
      <c r="G13" s="174"/>
    </row>
    <row r="14" spans="1:9" ht="15.75" customHeight="1" x14ac:dyDescent="0.35">
      <c r="A14" s="780"/>
      <c r="B14" s="874"/>
      <c r="C14" s="180" t="s">
        <v>203</v>
      </c>
      <c r="D14" s="181" t="s">
        <v>11</v>
      </c>
      <c r="E14" s="182">
        <v>1</v>
      </c>
      <c r="F14" s="174"/>
      <c r="G14" s="174"/>
    </row>
    <row r="15" spans="1:9" ht="15.75" customHeight="1" x14ac:dyDescent="0.35">
      <c r="A15" s="780"/>
      <c r="B15" s="874"/>
      <c r="C15" s="188" t="s">
        <v>204</v>
      </c>
      <c r="D15" s="181" t="s">
        <v>14</v>
      </c>
      <c r="E15" s="182">
        <v>80</v>
      </c>
      <c r="F15" s="174"/>
      <c r="G15" s="174"/>
    </row>
    <row r="16" spans="1:9" ht="15.65" customHeight="1" x14ac:dyDescent="0.35">
      <c r="A16" s="780"/>
      <c r="B16" s="874"/>
      <c r="C16" s="188" t="s">
        <v>205</v>
      </c>
      <c r="D16" s="181" t="s">
        <v>14</v>
      </c>
      <c r="E16" s="182">
        <v>80</v>
      </c>
      <c r="F16" s="174"/>
      <c r="G16" s="174"/>
    </row>
    <row r="17" spans="1:7" ht="15.75" customHeight="1" x14ac:dyDescent="0.35">
      <c r="A17" s="780"/>
      <c r="B17" s="874"/>
      <c r="C17" s="188" t="s">
        <v>206</v>
      </c>
      <c r="D17" s="181" t="s">
        <v>14</v>
      </c>
      <c r="E17" s="182">
        <v>80</v>
      </c>
      <c r="F17" s="174"/>
      <c r="G17" s="174"/>
    </row>
    <row r="18" spans="1:7" ht="16.5" customHeight="1" x14ac:dyDescent="0.35">
      <c r="A18" s="780"/>
      <c r="B18" s="874"/>
      <c r="C18" s="188" t="s">
        <v>207</v>
      </c>
      <c r="D18" s="181" t="s">
        <v>208</v>
      </c>
      <c r="E18" s="182">
        <v>114</v>
      </c>
      <c r="F18" s="189"/>
      <c r="G18" s="174"/>
    </row>
    <row r="19" spans="1:7" ht="16.149999999999999" customHeight="1" x14ac:dyDescent="0.35">
      <c r="A19" s="780"/>
      <c r="B19" s="874"/>
      <c r="C19" s="190" t="s">
        <v>209</v>
      </c>
      <c r="D19" s="181" t="s">
        <v>11</v>
      </c>
      <c r="E19" s="182">
        <v>1</v>
      </c>
      <c r="F19" s="191"/>
      <c r="G19" s="174"/>
    </row>
    <row r="20" spans="1:7" ht="18.75" customHeight="1" thickBot="1" x14ac:dyDescent="0.4">
      <c r="A20" s="780"/>
      <c r="B20" s="874"/>
      <c r="C20" s="183" t="s">
        <v>210</v>
      </c>
      <c r="D20" s="181" t="s">
        <v>11</v>
      </c>
      <c r="E20" s="182">
        <v>1</v>
      </c>
      <c r="F20" s="189"/>
      <c r="G20" s="174"/>
    </row>
    <row r="21" spans="1:7" ht="15.75" customHeight="1" thickBot="1" x14ac:dyDescent="0.4">
      <c r="A21" s="781"/>
      <c r="B21" s="63"/>
      <c r="C21" s="64" t="s">
        <v>16</v>
      </c>
      <c r="D21" s="17"/>
      <c r="E21" s="18"/>
      <c r="F21" s="19"/>
      <c r="G21" s="20"/>
    </row>
    <row r="22" spans="1:7" ht="15.75" customHeight="1" x14ac:dyDescent="0.35">
      <c r="A22" s="860" t="s">
        <v>211</v>
      </c>
      <c r="B22" s="864" t="s">
        <v>212</v>
      </c>
      <c r="C22" s="21" t="s">
        <v>195</v>
      </c>
      <c r="D22" s="28" t="s">
        <v>11</v>
      </c>
      <c r="E22" s="21">
        <v>1</v>
      </c>
      <c r="F22" s="22"/>
      <c r="G22" s="23"/>
    </row>
    <row r="23" spans="1:7" ht="15.75" customHeight="1" x14ac:dyDescent="0.35">
      <c r="A23" s="861"/>
      <c r="B23" s="864"/>
      <c r="C23" s="21" t="s">
        <v>196</v>
      </c>
      <c r="D23" s="28" t="s">
        <v>11</v>
      </c>
      <c r="E23" s="21">
        <v>2</v>
      </c>
      <c r="F23" s="22"/>
      <c r="G23" s="23"/>
    </row>
    <row r="24" spans="1:7" ht="15.75" customHeight="1" x14ac:dyDescent="0.35">
      <c r="A24" s="861"/>
      <c r="B24" s="864"/>
      <c r="C24" s="21" t="s">
        <v>197</v>
      </c>
      <c r="D24" s="28" t="s">
        <v>11</v>
      </c>
      <c r="E24" s="21">
        <v>80</v>
      </c>
      <c r="F24" s="22"/>
      <c r="G24" s="23"/>
    </row>
    <row r="25" spans="1:7" ht="15.75" customHeight="1" x14ac:dyDescent="0.35">
      <c r="A25" s="861"/>
      <c r="B25" s="864"/>
      <c r="C25" s="51" t="s">
        <v>198</v>
      </c>
      <c r="D25" s="28" t="s">
        <v>14</v>
      </c>
      <c r="E25" s="21">
        <v>1</v>
      </c>
      <c r="F25" s="22"/>
      <c r="G25" s="23"/>
    </row>
    <row r="26" spans="1:7" ht="15.75" customHeight="1" x14ac:dyDescent="0.35">
      <c r="A26" s="861"/>
      <c r="B26" s="864"/>
      <c r="C26" s="51" t="s">
        <v>199</v>
      </c>
      <c r="D26" s="28" t="s">
        <v>11</v>
      </c>
      <c r="E26" s="21">
        <v>1</v>
      </c>
      <c r="F26" s="22"/>
      <c r="G26" s="23"/>
    </row>
    <row r="27" spans="1:7" ht="15.75" customHeight="1" x14ac:dyDescent="0.35">
      <c r="A27" s="861"/>
      <c r="B27" s="864"/>
      <c r="C27" s="21" t="s">
        <v>200</v>
      </c>
      <c r="D27" s="28" t="s">
        <v>14</v>
      </c>
      <c r="E27" s="21">
        <v>80</v>
      </c>
      <c r="F27" s="22"/>
      <c r="G27" s="23"/>
    </row>
    <row r="28" spans="1:7" ht="15.75" customHeight="1" x14ac:dyDescent="0.35">
      <c r="A28" s="861"/>
      <c r="B28" s="864"/>
      <c r="C28" s="21" t="s">
        <v>201</v>
      </c>
      <c r="D28" s="28" t="s">
        <v>11</v>
      </c>
      <c r="E28" s="21">
        <v>1</v>
      </c>
      <c r="F28" s="22"/>
      <c r="G28" s="23"/>
    </row>
    <row r="29" spans="1:7" ht="15.75" customHeight="1" x14ac:dyDescent="0.35">
      <c r="A29" s="861"/>
      <c r="B29" s="864"/>
      <c r="C29" s="21" t="s">
        <v>202</v>
      </c>
      <c r="D29" s="28" t="s">
        <v>11</v>
      </c>
      <c r="E29" s="21">
        <v>1</v>
      </c>
      <c r="F29" s="22"/>
      <c r="G29" s="23"/>
    </row>
    <row r="30" spans="1:7" ht="15.75" customHeight="1" x14ac:dyDescent="0.35">
      <c r="A30" s="861"/>
      <c r="B30" s="864"/>
      <c r="C30" s="21" t="s">
        <v>203</v>
      </c>
      <c r="D30" s="28" t="s">
        <v>11</v>
      </c>
      <c r="E30" s="21">
        <v>1</v>
      </c>
      <c r="F30" s="22"/>
      <c r="G30" s="23"/>
    </row>
    <row r="31" spans="1:7" ht="15.75" customHeight="1" x14ac:dyDescent="0.35">
      <c r="A31" s="861"/>
      <c r="B31" s="864"/>
      <c r="C31" s="52" t="s">
        <v>213</v>
      </c>
      <c r="D31" s="53" t="s">
        <v>11</v>
      </c>
      <c r="E31" s="54">
        <v>1</v>
      </c>
      <c r="F31" s="55"/>
      <c r="G31" s="60"/>
    </row>
    <row r="32" spans="1:7" ht="15.75" customHeight="1" x14ac:dyDescent="0.35">
      <c r="A32" s="861"/>
      <c r="B32" s="864"/>
      <c r="C32" s="52" t="s">
        <v>214</v>
      </c>
      <c r="D32" s="53" t="s">
        <v>11</v>
      </c>
      <c r="E32" s="54">
        <v>1</v>
      </c>
      <c r="F32" s="55"/>
      <c r="G32" s="60"/>
    </row>
    <row r="33" spans="1:7" ht="15.75" customHeight="1" x14ac:dyDescent="0.35">
      <c r="A33" s="861"/>
      <c r="B33" s="864"/>
      <c r="C33" s="52" t="s">
        <v>209</v>
      </c>
      <c r="D33" s="53" t="s">
        <v>11</v>
      </c>
      <c r="E33" s="54">
        <v>1</v>
      </c>
      <c r="F33" s="55"/>
      <c r="G33" s="60"/>
    </row>
    <row r="34" spans="1:7" ht="15.75" customHeight="1" thickBot="1" x14ac:dyDescent="0.4">
      <c r="A34" s="861"/>
      <c r="B34" s="864"/>
      <c r="C34" s="52" t="s">
        <v>207</v>
      </c>
      <c r="D34" s="53" t="s">
        <v>215</v>
      </c>
      <c r="E34" s="54">
        <v>68</v>
      </c>
      <c r="F34" s="55"/>
      <c r="G34" s="60"/>
    </row>
    <row r="35" spans="1:7" ht="16.149999999999999" customHeight="1" thickBot="1" x14ac:dyDescent="0.4">
      <c r="A35" s="862"/>
      <c r="B35" s="67"/>
      <c r="C35" s="68" t="s">
        <v>16</v>
      </c>
      <c r="D35" s="69"/>
      <c r="E35" s="70"/>
      <c r="F35" s="71"/>
      <c r="G35" s="72"/>
    </row>
    <row r="36" spans="1:7" ht="18.75" customHeight="1" x14ac:dyDescent="0.35">
      <c r="A36" s="860" t="s">
        <v>216</v>
      </c>
      <c r="B36" s="864" t="s">
        <v>217</v>
      </c>
      <c r="C36" s="170" t="s">
        <v>195</v>
      </c>
      <c r="D36" s="171" t="s">
        <v>11</v>
      </c>
      <c r="E36" s="172">
        <v>1</v>
      </c>
      <c r="F36" s="173"/>
      <c r="G36" s="173"/>
    </row>
    <row r="37" spans="1:7" ht="15" customHeight="1" x14ac:dyDescent="0.35">
      <c r="A37" s="861"/>
      <c r="B37" s="864"/>
      <c r="C37" s="192" t="s">
        <v>196</v>
      </c>
      <c r="D37" s="176" t="s">
        <v>11</v>
      </c>
      <c r="E37" s="177">
        <v>2</v>
      </c>
      <c r="F37" s="178"/>
      <c r="G37" s="179"/>
    </row>
    <row r="38" spans="1:7" ht="15" customHeight="1" x14ac:dyDescent="0.35">
      <c r="A38" s="861"/>
      <c r="B38" s="864"/>
      <c r="C38" s="193" t="s">
        <v>197</v>
      </c>
      <c r="D38" s="181" t="s">
        <v>11</v>
      </c>
      <c r="E38" s="182">
        <v>6</v>
      </c>
      <c r="F38" s="174"/>
      <c r="G38" s="174"/>
    </row>
    <row r="39" spans="1:7" ht="15" customHeight="1" x14ac:dyDescent="0.35">
      <c r="A39" s="861"/>
      <c r="B39" s="864"/>
      <c r="C39" s="194" t="s">
        <v>198</v>
      </c>
      <c r="D39" s="181" t="s">
        <v>14</v>
      </c>
      <c r="E39" s="182">
        <v>1</v>
      </c>
      <c r="F39" s="174"/>
      <c r="G39" s="174"/>
    </row>
    <row r="40" spans="1:7" ht="15" customHeight="1" x14ac:dyDescent="0.35">
      <c r="A40" s="861"/>
      <c r="B40" s="864"/>
      <c r="C40" s="194" t="s">
        <v>199</v>
      </c>
      <c r="D40" s="181" t="s">
        <v>11</v>
      </c>
      <c r="E40" s="182">
        <v>1</v>
      </c>
      <c r="F40" s="174"/>
      <c r="G40" s="174"/>
    </row>
    <row r="41" spans="1:7" ht="15" customHeight="1" x14ac:dyDescent="0.35">
      <c r="A41" s="861"/>
      <c r="B41" s="864"/>
      <c r="C41" s="193" t="s">
        <v>201</v>
      </c>
      <c r="D41" s="181" t="s">
        <v>11</v>
      </c>
      <c r="E41" s="182">
        <v>1</v>
      </c>
      <c r="F41" s="174"/>
      <c r="G41" s="174"/>
    </row>
    <row r="42" spans="1:7" ht="15" customHeight="1" x14ac:dyDescent="0.35">
      <c r="A42" s="861"/>
      <c r="B42" s="864"/>
      <c r="C42" s="193" t="s">
        <v>202</v>
      </c>
      <c r="D42" s="181" t="s">
        <v>11</v>
      </c>
      <c r="E42" s="182">
        <v>1</v>
      </c>
      <c r="F42" s="174"/>
      <c r="G42" s="174"/>
    </row>
    <row r="43" spans="1:7" ht="15" customHeight="1" x14ac:dyDescent="0.35">
      <c r="A43" s="861"/>
      <c r="B43" s="864"/>
      <c r="C43" s="193" t="s">
        <v>203</v>
      </c>
      <c r="D43" s="181" t="s">
        <v>11</v>
      </c>
      <c r="E43" s="182">
        <v>1</v>
      </c>
      <c r="F43" s="174"/>
      <c r="G43" s="174"/>
    </row>
    <row r="44" spans="1:7" ht="15" customHeight="1" x14ac:dyDescent="0.35">
      <c r="A44" s="861"/>
      <c r="B44" s="864"/>
      <c r="C44" s="195" t="s">
        <v>213</v>
      </c>
      <c r="D44" s="196" t="s">
        <v>11</v>
      </c>
      <c r="E44" s="197">
        <v>1</v>
      </c>
      <c r="F44" s="198"/>
      <c r="G44" s="199"/>
    </row>
    <row r="45" spans="1:7" ht="15" customHeight="1" x14ac:dyDescent="0.35">
      <c r="A45" s="861"/>
      <c r="B45" s="864"/>
      <c r="C45" s="200" t="s">
        <v>209</v>
      </c>
      <c r="D45" s="201" t="s">
        <v>11</v>
      </c>
      <c r="E45" s="202">
        <v>1</v>
      </c>
      <c r="F45" s="203"/>
      <c r="G45" s="199"/>
    </row>
    <row r="46" spans="1:7" ht="15" customHeight="1" x14ac:dyDescent="0.35">
      <c r="A46" s="861"/>
      <c r="B46" s="864"/>
      <c r="C46" s="200" t="s">
        <v>218</v>
      </c>
      <c r="D46" s="204" t="s">
        <v>11</v>
      </c>
      <c r="E46" s="205">
        <v>1</v>
      </c>
      <c r="F46" s="203"/>
      <c r="G46" s="206"/>
    </row>
    <row r="47" spans="1:7" ht="15" customHeight="1" x14ac:dyDescent="0.35">
      <c r="A47" s="861"/>
      <c r="B47" s="864"/>
      <c r="C47" s="200" t="s">
        <v>214</v>
      </c>
      <c r="D47" s="204" t="s">
        <v>11</v>
      </c>
      <c r="E47" s="205">
        <v>1</v>
      </c>
      <c r="F47" s="203"/>
      <c r="G47" s="206"/>
    </row>
    <row r="48" spans="1:7" ht="16.149999999999999" customHeight="1" thickBot="1" x14ac:dyDescent="0.4">
      <c r="A48" s="861"/>
      <c r="B48" s="865"/>
      <c r="C48" s="207" t="s">
        <v>207</v>
      </c>
      <c r="D48" s="208" t="s">
        <v>219</v>
      </c>
      <c r="E48" s="209">
        <v>80</v>
      </c>
      <c r="F48" s="210"/>
      <c r="G48" s="211"/>
    </row>
    <row r="49" spans="1:7" ht="18" thickBot="1" x14ac:dyDescent="0.4">
      <c r="A49" s="862"/>
      <c r="B49" s="73"/>
      <c r="C49" s="68" t="s">
        <v>16</v>
      </c>
      <c r="D49" s="74"/>
      <c r="E49" s="74"/>
      <c r="F49" s="74"/>
      <c r="G49" s="75"/>
    </row>
    <row r="50" spans="1:7" ht="18.75" customHeight="1" x14ac:dyDescent="0.35">
      <c r="A50" s="860" t="s">
        <v>211</v>
      </c>
      <c r="B50" s="868" t="s">
        <v>220</v>
      </c>
      <c r="C50" s="25" t="s">
        <v>221</v>
      </c>
      <c r="D50" s="26" t="s">
        <v>14</v>
      </c>
      <c r="E50" s="25">
        <v>50</v>
      </c>
      <c r="F50" s="27"/>
      <c r="G50" s="61"/>
    </row>
    <row r="51" spans="1:7" ht="31" thickBot="1" x14ac:dyDescent="0.4">
      <c r="A51" s="861"/>
      <c r="B51" s="869"/>
      <c r="C51" s="65" t="s">
        <v>207</v>
      </c>
      <c r="D51" s="57" t="s">
        <v>222</v>
      </c>
      <c r="E51" s="58">
        <v>84</v>
      </c>
      <c r="F51" s="59"/>
      <c r="G51" s="66"/>
    </row>
    <row r="52" spans="1:7" ht="16.149999999999999" customHeight="1" thickBot="1" x14ac:dyDescent="0.4">
      <c r="A52" s="862"/>
      <c r="B52" s="67"/>
      <c r="C52" s="68" t="s">
        <v>16</v>
      </c>
      <c r="D52" s="69"/>
      <c r="E52" s="70"/>
      <c r="F52" s="71"/>
      <c r="G52" s="72"/>
    </row>
    <row r="53" spans="1:7" ht="18.75" customHeight="1" x14ac:dyDescent="0.35">
      <c r="A53" s="860" t="s">
        <v>216</v>
      </c>
      <c r="B53" s="863" t="s">
        <v>223</v>
      </c>
      <c r="C53" s="76" t="s">
        <v>198</v>
      </c>
      <c r="D53" s="6" t="s">
        <v>14</v>
      </c>
      <c r="E53" s="5">
        <v>1</v>
      </c>
      <c r="F53" s="7"/>
      <c r="G53" s="77"/>
    </row>
    <row r="54" spans="1:7" ht="15" customHeight="1" x14ac:dyDescent="0.35">
      <c r="A54" s="861"/>
      <c r="B54" s="864"/>
      <c r="C54" s="56" t="s">
        <v>199</v>
      </c>
      <c r="D54" s="8" t="s">
        <v>11</v>
      </c>
      <c r="E54" s="2">
        <v>1</v>
      </c>
      <c r="F54" s="3"/>
      <c r="G54" s="4"/>
    </row>
    <row r="55" spans="1:7" ht="15" customHeight="1" x14ac:dyDescent="0.35">
      <c r="A55" s="861"/>
      <c r="B55" s="864"/>
      <c r="C55" s="2" t="s">
        <v>201</v>
      </c>
      <c r="D55" s="8" t="s">
        <v>11</v>
      </c>
      <c r="E55" s="2">
        <v>1</v>
      </c>
      <c r="F55" s="3"/>
      <c r="G55" s="4"/>
    </row>
    <row r="56" spans="1:7" ht="15" customHeight="1" x14ac:dyDescent="0.35">
      <c r="A56" s="861"/>
      <c r="B56" s="864"/>
      <c r="C56" s="2" t="s">
        <v>224</v>
      </c>
      <c r="D56" s="8" t="s">
        <v>11</v>
      </c>
      <c r="E56" s="2">
        <v>1</v>
      </c>
      <c r="F56" s="3"/>
      <c r="G56" s="4"/>
    </row>
    <row r="57" spans="1:7" ht="15" customHeight="1" thickBot="1" x14ac:dyDescent="0.4">
      <c r="A57" s="861"/>
      <c r="B57" s="865"/>
      <c r="C57" s="78" t="s">
        <v>207</v>
      </c>
      <c r="D57" s="79" t="s">
        <v>225</v>
      </c>
      <c r="E57" s="80">
        <v>118</v>
      </c>
      <c r="F57" s="81"/>
      <c r="G57" s="82"/>
    </row>
    <row r="58" spans="1:7" ht="15" customHeight="1" thickBot="1" x14ac:dyDescent="0.4">
      <c r="A58" s="861"/>
      <c r="B58" s="84"/>
      <c r="C58" s="68" t="s">
        <v>16</v>
      </c>
      <c r="D58" s="85"/>
      <c r="E58" s="86"/>
      <c r="F58" s="87"/>
      <c r="G58" s="88"/>
    </row>
    <row r="59" spans="1:7" ht="15" customHeight="1" x14ac:dyDescent="0.35">
      <c r="A59" s="861"/>
      <c r="B59" s="863" t="s">
        <v>226</v>
      </c>
      <c r="C59" s="76" t="s">
        <v>198</v>
      </c>
      <c r="D59" s="6" t="s">
        <v>14</v>
      </c>
      <c r="E59" s="5">
        <v>1</v>
      </c>
      <c r="F59" s="7"/>
      <c r="G59" s="77"/>
    </row>
    <row r="60" spans="1:7" ht="15" customHeight="1" x14ac:dyDescent="0.35">
      <c r="A60" s="861"/>
      <c r="B60" s="864"/>
      <c r="C60" s="56" t="s">
        <v>199</v>
      </c>
      <c r="D60" s="8" t="s">
        <v>11</v>
      </c>
      <c r="E60" s="2">
        <v>1</v>
      </c>
      <c r="F60" s="3"/>
      <c r="G60" s="4"/>
    </row>
    <row r="61" spans="1:7" ht="15" customHeight="1" x14ac:dyDescent="0.35">
      <c r="A61" s="861"/>
      <c r="B61" s="864"/>
      <c r="C61" s="2" t="s">
        <v>201</v>
      </c>
      <c r="D61" s="8" t="s">
        <v>11</v>
      </c>
      <c r="E61" s="2">
        <v>1</v>
      </c>
      <c r="F61" s="3"/>
      <c r="G61" s="4"/>
    </row>
    <row r="62" spans="1:7" ht="15" customHeight="1" x14ac:dyDescent="0.35">
      <c r="A62" s="861"/>
      <c r="B62" s="864"/>
      <c r="C62" s="2" t="s">
        <v>202</v>
      </c>
      <c r="D62" s="8" t="s">
        <v>11</v>
      </c>
      <c r="E62" s="2">
        <v>1</v>
      </c>
      <c r="F62" s="3"/>
      <c r="G62" s="4"/>
    </row>
    <row r="63" spans="1:7" ht="15" customHeight="1" x14ac:dyDescent="0.35">
      <c r="A63" s="861"/>
      <c r="B63" s="864"/>
      <c r="C63" s="2" t="s">
        <v>203</v>
      </c>
      <c r="D63" s="8" t="s">
        <v>11</v>
      </c>
      <c r="E63" s="2">
        <v>1</v>
      </c>
      <c r="F63" s="3"/>
      <c r="G63" s="4"/>
    </row>
    <row r="64" spans="1:7" ht="15.75" customHeight="1" thickBot="1" x14ac:dyDescent="0.4">
      <c r="A64" s="861"/>
      <c r="B64" s="865"/>
      <c r="C64" s="78" t="s">
        <v>207</v>
      </c>
      <c r="D64" s="79" t="s">
        <v>227</v>
      </c>
      <c r="E64" s="80">
        <v>124</v>
      </c>
      <c r="F64" s="81"/>
      <c r="G64" s="82"/>
    </row>
    <row r="65" spans="1:7" ht="18" thickBot="1" x14ac:dyDescent="0.4">
      <c r="A65" s="862"/>
      <c r="B65" s="84"/>
      <c r="C65" s="68" t="s">
        <v>16</v>
      </c>
      <c r="D65" s="85"/>
      <c r="E65" s="86"/>
      <c r="F65" s="87"/>
      <c r="G65" s="88"/>
    </row>
    <row r="66" spans="1:7" ht="15" customHeight="1" x14ac:dyDescent="0.35">
      <c r="A66" s="860" t="s">
        <v>228</v>
      </c>
      <c r="B66" s="863" t="s">
        <v>229</v>
      </c>
      <c r="C66" s="76" t="s">
        <v>198</v>
      </c>
      <c r="D66" s="6" t="s">
        <v>14</v>
      </c>
      <c r="E66" s="5">
        <v>1</v>
      </c>
      <c r="F66" s="7"/>
      <c r="G66" s="77"/>
    </row>
    <row r="67" spans="1:7" ht="15" customHeight="1" x14ac:dyDescent="0.35">
      <c r="A67" s="861"/>
      <c r="B67" s="864"/>
      <c r="C67" s="56" t="s">
        <v>199</v>
      </c>
      <c r="D67" s="8" t="s">
        <v>11</v>
      </c>
      <c r="E67" s="2">
        <v>1</v>
      </c>
      <c r="F67" s="3"/>
      <c r="G67" s="4"/>
    </row>
    <row r="68" spans="1:7" ht="15" customHeight="1" x14ac:dyDescent="0.35">
      <c r="A68" s="861"/>
      <c r="B68" s="864"/>
      <c r="C68" s="2" t="s">
        <v>201</v>
      </c>
      <c r="D68" s="8" t="s">
        <v>11</v>
      </c>
      <c r="E68" s="2">
        <v>1</v>
      </c>
      <c r="F68" s="3"/>
      <c r="G68" s="4"/>
    </row>
    <row r="69" spans="1:7" ht="15" customHeight="1" x14ac:dyDescent="0.35">
      <c r="A69" s="861"/>
      <c r="B69" s="864"/>
      <c r="C69" s="2" t="s">
        <v>202</v>
      </c>
      <c r="D69" s="8" t="s">
        <v>11</v>
      </c>
      <c r="E69" s="2">
        <v>1</v>
      </c>
      <c r="F69" s="3"/>
      <c r="G69" s="4"/>
    </row>
    <row r="70" spans="1:7" ht="15" customHeight="1" x14ac:dyDescent="0.35">
      <c r="A70" s="861"/>
      <c r="B70" s="864"/>
      <c r="C70" s="2" t="s">
        <v>203</v>
      </c>
      <c r="D70" s="8" t="s">
        <v>11</v>
      </c>
      <c r="E70" s="2">
        <v>1</v>
      </c>
      <c r="F70" s="3"/>
      <c r="G70" s="4"/>
    </row>
    <row r="71" spans="1:7" ht="15.75" customHeight="1" thickBot="1" x14ac:dyDescent="0.4">
      <c r="A71" s="861"/>
      <c r="B71" s="865"/>
      <c r="C71" s="78" t="s">
        <v>207</v>
      </c>
      <c r="D71" s="79" t="s">
        <v>230</v>
      </c>
      <c r="E71" s="80">
        <v>46</v>
      </c>
      <c r="F71" s="81"/>
      <c r="G71" s="82"/>
    </row>
    <row r="72" spans="1:7" ht="18" thickBot="1" x14ac:dyDescent="0.4">
      <c r="A72" s="862"/>
      <c r="B72" s="84"/>
      <c r="C72" s="68" t="s">
        <v>16</v>
      </c>
      <c r="D72" s="85"/>
      <c r="E72" s="86"/>
      <c r="F72" s="87"/>
      <c r="G72" s="88"/>
    </row>
    <row r="73" spans="1:7" ht="15" customHeight="1" x14ac:dyDescent="0.35">
      <c r="A73" s="860" t="s">
        <v>211</v>
      </c>
      <c r="B73" s="863" t="s">
        <v>231</v>
      </c>
      <c r="C73" s="212" t="s">
        <v>195</v>
      </c>
      <c r="D73" s="213" t="s">
        <v>11</v>
      </c>
      <c r="E73" s="214">
        <v>1</v>
      </c>
      <c r="F73" s="215"/>
      <c r="G73" s="215"/>
    </row>
    <row r="74" spans="1:7" ht="15" customHeight="1" x14ac:dyDescent="0.35">
      <c r="A74" s="861"/>
      <c r="B74" s="864"/>
      <c r="C74" s="216" t="s">
        <v>196</v>
      </c>
      <c r="D74" s="217" t="s">
        <v>11</v>
      </c>
      <c r="E74" s="218">
        <v>2</v>
      </c>
      <c r="F74" s="219"/>
      <c r="G74" s="220"/>
    </row>
    <row r="75" spans="1:7" ht="15" customHeight="1" x14ac:dyDescent="0.35">
      <c r="A75" s="861"/>
      <c r="B75" s="864"/>
      <c r="C75" s="221" t="s">
        <v>197</v>
      </c>
      <c r="D75" s="222" t="s">
        <v>11</v>
      </c>
      <c r="E75" s="221">
        <v>6</v>
      </c>
      <c r="F75" s="223"/>
      <c r="G75" s="223"/>
    </row>
    <row r="76" spans="1:7" ht="15" customHeight="1" x14ac:dyDescent="0.35">
      <c r="A76" s="861"/>
      <c r="B76" s="864"/>
      <c r="C76" s="224" t="s">
        <v>198</v>
      </c>
      <c r="D76" s="222" t="s">
        <v>14</v>
      </c>
      <c r="E76" s="221">
        <v>1</v>
      </c>
      <c r="F76" s="223"/>
      <c r="G76" s="223"/>
    </row>
    <row r="77" spans="1:7" ht="15" customHeight="1" x14ac:dyDescent="0.35">
      <c r="A77" s="861"/>
      <c r="B77" s="864"/>
      <c r="C77" s="224" t="s">
        <v>199</v>
      </c>
      <c r="D77" s="222" t="s">
        <v>11</v>
      </c>
      <c r="E77" s="221">
        <v>1</v>
      </c>
      <c r="F77" s="223"/>
      <c r="G77" s="223"/>
    </row>
    <row r="78" spans="1:7" ht="15" customHeight="1" x14ac:dyDescent="0.35">
      <c r="A78" s="861"/>
      <c r="B78" s="864"/>
      <c r="C78" s="221" t="s">
        <v>201</v>
      </c>
      <c r="D78" s="222" t="s">
        <v>11</v>
      </c>
      <c r="E78" s="221">
        <v>1</v>
      </c>
      <c r="F78" s="223"/>
      <c r="G78" s="223"/>
    </row>
    <row r="79" spans="1:7" ht="15" customHeight="1" x14ac:dyDescent="0.35">
      <c r="A79" s="861"/>
      <c r="B79" s="864"/>
      <c r="C79" s="221" t="s">
        <v>202</v>
      </c>
      <c r="D79" s="222" t="s">
        <v>11</v>
      </c>
      <c r="E79" s="221">
        <v>1</v>
      </c>
      <c r="F79" s="223"/>
      <c r="G79" s="223"/>
    </row>
    <row r="80" spans="1:7" ht="15" customHeight="1" x14ac:dyDescent="0.35">
      <c r="A80" s="861"/>
      <c r="B80" s="864"/>
      <c r="C80" s="221" t="s">
        <v>203</v>
      </c>
      <c r="D80" s="222" t="s">
        <v>11</v>
      </c>
      <c r="E80" s="221">
        <v>1</v>
      </c>
      <c r="F80" s="223"/>
      <c r="G80" s="223"/>
    </row>
    <row r="81" spans="1:7" ht="15" customHeight="1" x14ac:dyDescent="0.35">
      <c r="A81" s="861"/>
      <c r="B81" s="864"/>
      <c r="C81" s="225" t="s">
        <v>209</v>
      </c>
      <c r="D81" s="226" t="s">
        <v>11</v>
      </c>
      <c r="E81" s="227">
        <v>1</v>
      </c>
      <c r="F81" s="228"/>
      <c r="G81" s="229"/>
    </row>
    <row r="82" spans="1:7" ht="15.75" customHeight="1" thickBot="1" x14ac:dyDescent="0.4">
      <c r="A82" s="861"/>
      <c r="B82" s="865"/>
      <c r="C82" s="230" t="s">
        <v>207</v>
      </c>
      <c r="D82" s="231" t="s">
        <v>232</v>
      </c>
      <c r="E82" s="232">
        <v>30</v>
      </c>
      <c r="F82" s="228"/>
      <c r="G82" s="233"/>
    </row>
    <row r="83" spans="1:7" ht="18" thickBot="1" x14ac:dyDescent="0.4">
      <c r="A83" s="862"/>
      <c r="B83" s="84"/>
      <c r="C83" s="68" t="s">
        <v>16</v>
      </c>
      <c r="D83" s="69"/>
      <c r="E83" s="70"/>
      <c r="F83" s="71"/>
      <c r="G83" s="72"/>
    </row>
    <row r="84" spans="1:7" ht="15.5" x14ac:dyDescent="0.35">
      <c r="A84" s="866" t="s">
        <v>233</v>
      </c>
      <c r="B84" s="779" t="s">
        <v>234</v>
      </c>
      <c r="C84" s="317" t="s">
        <v>235</v>
      </c>
      <c r="D84" s="242" t="s">
        <v>11</v>
      </c>
      <c r="E84" s="243">
        <v>1</v>
      </c>
      <c r="F84" s="244"/>
      <c r="G84" s="318"/>
    </row>
    <row r="85" spans="1:7" ht="15.5" x14ac:dyDescent="0.35">
      <c r="A85" s="867"/>
      <c r="B85" s="780"/>
      <c r="C85" s="320" t="s">
        <v>236</v>
      </c>
      <c r="D85" s="245" t="s">
        <v>14</v>
      </c>
      <c r="E85" s="246">
        <v>80</v>
      </c>
      <c r="F85" s="247"/>
      <c r="G85" s="321"/>
    </row>
    <row r="86" spans="1:7" ht="15.5" x14ac:dyDescent="0.35">
      <c r="A86" s="867"/>
      <c r="B86" s="780"/>
      <c r="C86" s="240" t="s">
        <v>237</v>
      </c>
      <c r="D86" s="248" t="s">
        <v>14</v>
      </c>
      <c r="E86" s="240">
        <v>6</v>
      </c>
      <c r="F86" s="249"/>
      <c r="G86" s="318"/>
    </row>
    <row r="87" spans="1:7" ht="15.5" x14ac:dyDescent="0.35">
      <c r="A87" s="867"/>
      <c r="B87" s="780"/>
      <c r="C87" s="322" t="s">
        <v>238</v>
      </c>
      <c r="D87" s="248" t="s">
        <v>14</v>
      </c>
      <c r="E87" s="240">
        <v>78</v>
      </c>
      <c r="F87" s="249"/>
      <c r="G87" s="318"/>
    </row>
    <row r="88" spans="1:7" ht="15.5" x14ac:dyDescent="0.35">
      <c r="A88" s="867"/>
      <c r="B88" s="780"/>
      <c r="C88" s="322" t="s">
        <v>239</v>
      </c>
      <c r="D88" s="248" t="s">
        <v>11</v>
      </c>
      <c r="E88" s="240">
        <v>1</v>
      </c>
      <c r="F88" s="249"/>
      <c r="G88" s="318"/>
    </row>
    <row r="89" spans="1:7" ht="15.5" x14ac:dyDescent="0.35">
      <c r="A89" s="867"/>
      <c r="B89" s="780"/>
      <c r="C89" s="240" t="s">
        <v>240</v>
      </c>
      <c r="D89" s="248"/>
      <c r="E89" s="240">
        <v>1</v>
      </c>
      <c r="F89" s="249"/>
      <c r="G89" s="318"/>
    </row>
    <row r="90" spans="1:7" ht="15.5" x14ac:dyDescent="0.35">
      <c r="A90" s="867"/>
      <c r="B90" s="780"/>
      <c r="C90" s="240" t="s">
        <v>241</v>
      </c>
      <c r="D90" s="248" t="s">
        <v>11</v>
      </c>
      <c r="E90" s="240">
        <v>1</v>
      </c>
      <c r="F90" s="249"/>
      <c r="G90" s="318"/>
    </row>
    <row r="91" spans="1:7" ht="15.5" x14ac:dyDescent="0.35">
      <c r="A91" s="867"/>
      <c r="B91" s="780"/>
      <c r="C91" s="240" t="s">
        <v>242</v>
      </c>
      <c r="D91" s="248" t="s">
        <v>11</v>
      </c>
      <c r="E91" s="240">
        <v>1</v>
      </c>
      <c r="F91" s="249"/>
      <c r="G91" s="318"/>
    </row>
    <row r="92" spans="1:7" ht="15.5" x14ac:dyDescent="0.35">
      <c r="A92" s="867"/>
      <c r="B92" s="780"/>
      <c r="C92" s="240" t="s">
        <v>101</v>
      </c>
      <c r="D92" s="248" t="s">
        <v>14</v>
      </c>
      <c r="E92" s="240">
        <v>78</v>
      </c>
      <c r="F92" s="249"/>
      <c r="G92" s="318"/>
    </row>
    <row r="93" spans="1:7" ht="15.5" x14ac:dyDescent="0.35">
      <c r="A93" s="867"/>
      <c r="B93" s="780"/>
      <c r="C93" s="241" t="s">
        <v>71</v>
      </c>
      <c r="D93" s="248" t="s">
        <v>14</v>
      </c>
      <c r="E93" s="240">
        <v>100</v>
      </c>
      <c r="F93" s="250"/>
      <c r="G93" s="318"/>
    </row>
    <row r="94" spans="1:7" ht="15.5" x14ac:dyDescent="0.35">
      <c r="A94" s="867"/>
      <c r="B94" s="780"/>
      <c r="C94" s="323" t="s">
        <v>73</v>
      </c>
      <c r="D94" s="248" t="s">
        <v>14</v>
      </c>
      <c r="E94" s="240">
        <v>100</v>
      </c>
      <c r="F94" s="251"/>
      <c r="G94" s="318"/>
    </row>
    <row r="95" spans="1:7" ht="15.5" x14ac:dyDescent="0.35">
      <c r="A95" s="867"/>
      <c r="B95" s="780"/>
      <c r="C95" s="322" t="s">
        <v>243</v>
      </c>
      <c r="D95" s="248" t="s">
        <v>11</v>
      </c>
      <c r="E95" s="240">
        <v>1</v>
      </c>
      <c r="F95" s="250"/>
      <c r="G95" s="318"/>
    </row>
    <row r="96" spans="1:7" ht="15.5" x14ac:dyDescent="0.35">
      <c r="A96" s="867"/>
      <c r="B96" s="806"/>
      <c r="C96" s="324" t="s">
        <v>244</v>
      </c>
      <c r="D96" s="248" t="s">
        <v>11</v>
      </c>
      <c r="E96" s="240">
        <v>1</v>
      </c>
      <c r="F96" s="250"/>
      <c r="G96" s="318"/>
    </row>
    <row r="97" spans="1:7" ht="15.5" x14ac:dyDescent="0.35">
      <c r="A97" s="867"/>
      <c r="B97" s="806"/>
      <c r="C97" s="324" t="s">
        <v>200</v>
      </c>
      <c r="D97" s="248" t="s">
        <v>14</v>
      </c>
      <c r="E97" s="240">
        <v>78</v>
      </c>
      <c r="F97" s="250"/>
      <c r="G97" s="318"/>
    </row>
    <row r="98" spans="1:7" ht="15.5" x14ac:dyDescent="0.35">
      <c r="A98" s="867"/>
      <c r="B98" s="806"/>
      <c r="C98" s="324" t="s">
        <v>196</v>
      </c>
      <c r="D98" s="248" t="s">
        <v>11</v>
      </c>
      <c r="E98" s="240">
        <v>2</v>
      </c>
      <c r="F98" s="250"/>
      <c r="G98" s="318"/>
    </row>
    <row r="99" spans="1:7" ht="15.5" x14ac:dyDescent="0.35">
      <c r="A99" s="867"/>
      <c r="B99" s="806"/>
      <c r="C99" s="324" t="s">
        <v>245</v>
      </c>
      <c r="D99" s="248" t="s">
        <v>14</v>
      </c>
      <c r="E99" s="240">
        <v>100</v>
      </c>
      <c r="F99" s="250"/>
      <c r="G99" s="318"/>
    </row>
    <row r="100" spans="1:7" ht="15.5" x14ac:dyDescent="0.35">
      <c r="A100" s="867"/>
      <c r="B100" s="806"/>
      <c r="C100" s="324" t="s">
        <v>246</v>
      </c>
      <c r="D100" s="248" t="s">
        <v>14</v>
      </c>
      <c r="E100" s="240">
        <v>78</v>
      </c>
      <c r="F100" s="250"/>
      <c r="G100" s="318"/>
    </row>
    <row r="101" spans="1:7" ht="15.5" x14ac:dyDescent="0.35">
      <c r="A101" s="867"/>
      <c r="B101" s="806"/>
      <c r="C101" s="324" t="s">
        <v>71</v>
      </c>
      <c r="D101" s="248" t="s">
        <v>14</v>
      </c>
      <c r="E101" s="240">
        <v>100</v>
      </c>
      <c r="F101" s="250"/>
      <c r="G101" s="318"/>
    </row>
    <row r="102" spans="1:7" ht="16" thickBot="1" x14ac:dyDescent="0.4">
      <c r="A102" s="867"/>
      <c r="B102" s="806"/>
      <c r="C102" s="325" t="s">
        <v>73</v>
      </c>
      <c r="D102" s="252" t="s">
        <v>14</v>
      </c>
      <c r="E102" s="241">
        <v>100</v>
      </c>
      <c r="F102" s="253"/>
      <c r="G102" s="164"/>
    </row>
    <row r="103" spans="1:7" ht="16" thickBot="1" x14ac:dyDescent="0.4">
      <c r="A103" s="326"/>
      <c r="B103" s="327"/>
      <c r="C103" s="132" t="s">
        <v>16</v>
      </c>
      <c r="D103" s="134"/>
      <c r="E103" s="328"/>
      <c r="F103" s="329"/>
      <c r="G103" s="330"/>
    </row>
    <row r="104" spans="1:7" ht="15" customHeight="1" x14ac:dyDescent="0.35">
      <c r="A104" s="860" t="s">
        <v>233</v>
      </c>
      <c r="B104" s="863" t="s">
        <v>247</v>
      </c>
      <c r="C104" s="212" t="s">
        <v>248</v>
      </c>
      <c r="D104" s="213" t="s">
        <v>11</v>
      </c>
      <c r="E104" s="214">
        <v>1</v>
      </c>
      <c r="F104" s="215"/>
      <c r="G104" s="215"/>
    </row>
    <row r="105" spans="1:7" ht="15" customHeight="1" x14ac:dyDescent="0.35">
      <c r="A105" s="861"/>
      <c r="B105" s="864"/>
      <c r="C105" s="216" t="s">
        <v>196</v>
      </c>
      <c r="D105" s="217" t="s">
        <v>11</v>
      </c>
      <c r="E105" s="218">
        <v>2</v>
      </c>
      <c r="F105" s="219"/>
      <c r="G105" s="220"/>
    </row>
    <row r="106" spans="1:7" ht="15" customHeight="1" x14ac:dyDescent="0.35">
      <c r="A106" s="861"/>
      <c r="B106" s="864"/>
      <c r="C106" s="221" t="s">
        <v>197</v>
      </c>
      <c r="D106" s="222" t="s">
        <v>11</v>
      </c>
      <c r="E106" s="221">
        <v>6</v>
      </c>
      <c r="F106" s="223"/>
      <c r="G106" s="223"/>
    </row>
    <row r="107" spans="1:7" ht="15" customHeight="1" x14ac:dyDescent="0.35">
      <c r="A107" s="861"/>
      <c r="B107" s="864"/>
      <c r="C107" s="224" t="s">
        <v>198</v>
      </c>
      <c r="D107" s="222" t="s">
        <v>14</v>
      </c>
      <c r="E107" s="221">
        <v>1</v>
      </c>
      <c r="F107" s="223"/>
      <c r="G107" s="223"/>
    </row>
    <row r="108" spans="1:7" ht="15" customHeight="1" x14ac:dyDescent="0.35">
      <c r="A108" s="861"/>
      <c r="B108" s="864"/>
      <c r="C108" s="224" t="s">
        <v>199</v>
      </c>
      <c r="D108" s="222" t="s">
        <v>11</v>
      </c>
      <c r="E108" s="221">
        <v>1</v>
      </c>
      <c r="F108" s="223"/>
      <c r="G108" s="223"/>
    </row>
    <row r="109" spans="1:7" ht="15" customHeight="1" x14ac:dyDescent="0.35">
      <c r="A109" s="861"/>
      <c r="B109" s="864"/>
      <c r="C109" s="221" t="s">
        <v>201</v>
      </c>
      <c r="D109" s="222" t="s">
        <v>11</v>
      </c>
      <c r="E109" s="221">
        <v>1</v>
      </c>
      <c r="F109" s="223"/>
      <c r="G109" s="223"/>
    </row>
    <row r="110" spans="1:7" ht="15" customHeight="1" x14ac:dyDescent="0.35">
      <c r="A110" s="861"/>
      <c r="B110" s="864"/>
      <c r="C110" s="221" t="s">
        <v>202</v>
      </c>
      <c r="D110" s="222" t="s">
        <v>11</v>
      </c>
      <c r="E110" s="221">
        <v>1</v>
      </c>
      <c r="F110" s="223"/>
      <c r="G110" s="223"/>
    </row>
    <row r="111" spans="1:7" ht="15" customHeight="1" x14ac:dyDescent="0.35">
      <c r="A111" s="861"/>
      <c r="B111" s="864"/>
      <c r="C111" s="221" t="s">
        <v>203</v>
      </c>
      <c r="D111" s="222" t="s">
        <v>11</v>
      </c>
      <c r="E111" s="221">
        <v>1</v>
      </c>
      <c r="F111" s="223"/>
      <c r="G111" s="223"/>
    </row>
    <row r="112" spans="1:7" ht="15" customHeight="1" x14ac:dyDescent="0.35">
      <c r="A112" s="861"/>
      <c r="B112" s="864"/>
      <c r="C112" s="225" t="s">
        <v>209</v>
      </c>
      <c r="D112" s="226" t="s">
        <v>11</v>
      </c>
      <c r="E112" s="227">
        <v>1</v>
      </c>
      <c r="F112" s="228"/>
      <c r="G112" s="229"/>
    </row>
    <row r="113" spans="1:7" ht="15.75" customHeight="1" thickBot="1" x14ac:dyDescent="0.4">
      <c r="A113" s="861"/>
      <c r="B113" s="865"/>
      <c r="C113" s="230" t="s">
        <v>207</v>
      </c>
      <c r="D113" s="231" t="s">
        <v>249</v>
      </c>
      <c r="E113" s="232">
        <v>58</v>
      </c>
      <c r="F113" s="228"/>
      <c r="G113" s="233"/>
    </row>
    <row r="114" spans="1:7" ht="18" thickBot="1" x14ac:dyDescent="0.4">
      <c r="A114" s="862"/>
      <c r="B114" s="84"/>
      <c r="C114" s="68" t="s">
        <v>16</v>
      </c>
      <c r="D114" s="85"/>
      <c r="E114" s="86"/>
      <c r="F114" s="87"/>
      <c r="G114" s="88"/>
    </row>
    <row r="115" spans="1:7" ht="15" customHeight="1" x14ac:dyDescent="0.35">
      <c r="A115" s="860" t="s">
        <v>233</v>
      </c>
      <c r="B115" s="863" t="s">
        <v>250</v>
      </c>
      <c r="C115" s="212" t="s">
        <v>251</v>
      </c>
      <c r="D115" s="213" t="s">
        <v>11</v>
      </c>
      <c r="E115" s="214">
        <v>1</v>
      </c>
      <c r="F115" s="215"/>
      <c r="G115" s="215"/>
    </row>
    <row r="116" spans="1:7" ht="15" customHeight="1" x14ac:dyDescent="0.35">
      <c r="A116" s="861"/>
      <c r="B116" s="864"/>
      <c r="C116" s="216" t="s">
        <v>252</v>
      </c>
      <c r="D116" s="217" t="s">
        <v>11</v>
      </c>
      <c r="E116" s="218">
        <v>1</v>
      </c>
      <c r="F116" s="219"/>
      <c r="G116" s="220"/>
    </row>
    <row r="117" spans="1:7" ht="15" customHeight="1" x14ac:dyDescent="0.35">
      <c r="A117" s="861"/>
      <c r="B117" s="864"/>
      <c r="C117" s="221" t="s">
        <v>196</v>
      </c>
      <c r="D117" s="222" t="s">
        <v>11</v>
      </c>
      <c r="E117" s="221">
        <v>1</v>
      </c>
      <c r="F117" s="223"/>
      <c r="G117" s="223"/>
    </row>
    <row r="118" spans="1:7" ht="15" customHeight="1" x14ac:dyDescent="0.35">
      <c r="A118" s="861"/>
      <c r="B118" s="864"/>
      <c r="C118" s="224" t="s">
        <v>209</v>
      </c>
      <c r="D118" s="222" t="s">
        <v>14</v>
      </c>
      <c r="E118" s="221">
        <v>1</v>
      </c>
      <c r="F118" s="223"/>
      <c r="G118" s="223"/>
    </row>
    <row r="119" spans="1:7" ht="15" customHeight="1" x14ac:dyDescent="0.35">
      <c r="A119" s="861"/>
      <c r="B119" s="864"/>
      <c r="C119" s="224" t="s">
        <v>253</v>
      </c>
      <c r="D119" s="222" t="s">
        <v>11</v>
      </c>
      <c r="E119" s="221">
        <v>1</v>
      </c>
      <c r="F119" s="223"/>
      <c r="G119" s="223"/>
    </row>
    <row r="120" spans="1:7" ht="15" customHeight="1" x14ac:dyDescent="0.35">
      <c r="A120" s="861"/>
      <c r="B120" s="864"/>
      <c r="C120" s="221" t="s">
        <v>254</v>
      </c>
      <c r="D120" s="222" t="s">
        <v>11</v>
      </c>
      <c r="E120" s="221">
        <v>20</v>
      </c>
      <c r="F120" s="223"/>
      <c r="G120" s="223"/>
    </row>
    <row r="121" spans="1:7" ht="15" customHeight="1" x14ac:dyDescent="0.35">
      <c r="A121" s="861"/>
      <c r="B121" s="864"/>
      <c r="C121" s="221" t="s">
        <v>202</v>
      </c>
      <c r="D121" s="222" t="s">
        <v>11</v>
      </c>
      <c r="E121" s="221">
        <v>1</v>
      </c>
      <c r="F121" s="223"/>
      <c r="G121" s="223"/>
    </row>
    <row r="122" spans="1:7" ht="15" customHeight="1" x14ac:dyDescent="0.35">
      <c r="A122" s="861"/>
      <c r="B122" s="864"/>
      <c r="C122" s="221" t="s">
        <v>203</v>
      </c>
      <c r="D122" s="222" t="s">
        <v>11</v>
      </c>
      <c r="E122" s="221">
        <v>1</v>
      </c>
      <c r="F122" s="223"/>
      <c r="G122" s="223"/>
    </row>
    <row r="123" spans="1:7" ht="15" customHeight="1" x14ac:dyDescent="0.35">
      <c r="A123" s="861"/>
      <c r="B123" s="864"/>
      <c r="C123" s="225" t="s">
        <v>209</v>
      </c>
      <c r="D123" s="226" t="s">
        <v>11</v>
      </c>
      <c r="E123" s="227">
        <v>1</v>
      </c>
      <c r="F123" s="228"/>
      <c r="G123" s="229"/>
    </row>
    <row r="124" spans="1:7" ht="15.75" customHeight="1" thickBot="1" x14ac:dyDescent="0.4">
      <c r="A124" s="861"/>
      <c r="B124" s="865"/>
      <c r="C124" s="230" t="s">
        <v>207</v>
      </c>
      <c r="D124" s="231" t="s">
        <v>232</v>
      </c>
      <c r="E124" s="232">
        <v>30</v>
      </c>
      <c r="F124" s="228"/>
      <c r="G124" s="233"/>
    </row>
    <row r="125" spans="1:7" ht="18" thickBot="1" x14ac:dyDescent="0.4">
      <c r="A125" s="862"/>
      <c r="B125" s="84"/>
      <c r="C125" s="68" t="s">
        <v>16</v>
      </c>
      <c r="D125" s="85"/>
      <c r="E125" s="86"/>
      <c r="F125" s="87"/>
      <c r="G125" s="88"/>
    </row>
    <row r="126" spans="1:7" ht="18" thickBot="1" x14ac:dyDescent="0.4">
      <c r="A126" s="517"/>
      <c r="B126" s="84"/>
      <c r="C126" s="870" t="s">
        <v>255</v>
      </c>
      <c r="D126" s="871"/>
      <c r="E126" s="871"/>
      <c r="F126" s="872"/>
      <c r="G126" s="88"/>
    </row>
    <row r="127" spans="1:7" ht="18" thickBot="1" x14ac:dyDescent="0.4">
      <c r="A127" s="517"/>
      <c r="B127" s="84"/>
      <c r="C127" s="870" t="s">
        <v>53</v>
      </c>
      <c r="D127" s="871"/>
      <c r="E127" s="871"/>
      <c r="F127" s="872"/>
      <c r="G127" s="88"/>
    </row>
    <row r="128" spans="1:7" ht="18" thickBot="1" x14ac:dyDescent="0.4">
      <c r="A128" s="517"/>
      <c r="B128" s="84"/>
      <c r="C128" s="870" t="s">
        <v>54</v>
      </c>
      <c r="D128" s="871"/>
      <c r="E128" s="871"/>
      <c r="F128" s="872"/>
      <c r="G128" s="88"/>
    </row>
    <row r="129" spans="1:7" ht="18" thickBot="1" x14ac:dyDescent="0.4">
      <c r="A129" s="83"/>
      <c r="B129" s="112"/>
      <c r="C129" s="870" t="s">
        <v>256</v>
      </c>
      <c r="D129" s="871"/>
      <c r="E129" s="871"/>
      <c r="F129" s="872"/>
      <c r="G129" s="72"/>
    </row>
  </sheetData>
  <mergeCells count="34">
    <mergeCell ref="C126:F126"/>
    <mergeCell ref="C127:F127"/>
    <mergeCell ref="C128:F128"/>
    <mergeCell ref="C129:F129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A6:A21"/>
    <mergeCell ref="B6:B20"/>
    <mergeCell ref="A22:A35"/>
    <mergeCell ref="B22:B34"/>
    <mergeCell ref="A66:A72"/>
    <mergeCell ref="B66:B71"/>
    <mergeCell ref="A50:A52"/>
    <mergeCell ref="B50:B51"/>
    <mergeCell ref="B53:B57"/>
    <mergeCell ref="B59:B64"/>
    <mergeCell ref="A36:A49"/>
    <mergeCell ref="B36:B48"/>
    <mergeCell ref="A115:A125"/>
    <mergeCell ref="B115:B124"/>
    <mergeCell ref="A73:A83"/>
    <mergeCell ref="B73:B82"/>
    <mergeCell ref="A53:A65"/>
    <mergeCell ref="A104:A114"/>
    <mergeCell ref="B104:B113"/>
    <mergeCell ref="A84:A102"/>
    <mergeCell ref="B84:B102"/>
  </mergeCells>
  <pageMargins left="0.7" right="0.7" top="0.75" bottom="0.75" header="0.3" footer="0.3"/>
  <pageSetup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30"/>
  <sheetViews>
    <sheetView view="pageBreakPreview" zoomScaleNormal="100" zoomScaleSheetLayoutView="100" workbookViewId="0">
      <selection activeCell="U29" sqref="U29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18.453125" customWidth="1"/>
  </cols>
  <sheetData>
    <row r="2" spans="1:9" ht="20.25" customHeight="1" thickBot="1" x14ac:dyDescent="0.45">
      <c r="A2" s="745"/>
      <c r="B2" s="745"/>
      <c r="C2" s="745"/>
      <c r="D2" s="745"/>
      <c r="E2" s="745"/>
      <c r="F2" s="745"/>
      <c r="G2" s="745"/>
    </row>
    <row r="3" spans="1:9" ht="20.25" customHeight="1" thickBot="1" x14ac:dyDescent="0.45">
      <c r="A3" s="756" t="s">
        <v>192</v>
      </c>
      <c r="B3" s="757"/>
      <c r="C3" s="757"/>
      <c r="D3" s="757"/>
      <c r="E3" s="757"/>
      <c r="F3" s="757"/>
      <c r="G3" s="758"/>
      <c r="H3" s="1"/>
      <c r="I3" s="1"/>
    </row>
    <row r="4" spans="1:9" ht="38.25" customHeight="1" x14ac:dyDescent="0.35">
      <c r="A4" s="746" t="s">
        <v>1</v>
      </c>
      <c r="B4" s="754" t="s">
        <v>2</v>
      </c>
      <c r="C4" s="748" t="s">
        <v>3</v>
      </c>
      <c r="D4" s="748" t="s">
        <v>4</v>
      </c>
      <c r="E4" s="748" t="s">
        <v>5</v>
      </c>
      <c r="F4" s="750" t="s">
        <v>6</v>
      </c>
      <c r="G4" s="752" t="s">
        <v>7</v>
      </c>
    </row>
    <row r="5" spans="1:9" ht="15" customHeight="1" thickBot="1" x14ac:dyDescent="0.4">
      <c r="A5" s="747"/>
      <c r="B5" s="755"/>
      <c r="C5" s="749"/>
      <c r="D5" s="749"/>
      <c r="E5" s="749"/>
      <c r="F5" s="751"/>
      <c r="G5" s="753"/>
    </row>
    <row r="6" spans="1:9" ht="18" customHeight="1" x14ac:dyDescent="0.35">
      <c r="A6" s="272"/>
      <c r="B6" s="273"/>
      <c r="C6" s="274" t="s">
        <v>257</v>
      </c>
      <c r="D6" s="275" t="s">
        <v>14</v>
      </c>
      <c r="E6" s="276">
        <v>700</v>
      </c>
      <c r="F6" s="277"/>
      <c r="G6" s="278"/>
    </row>
    <row r="7" spans="1:9" ht="18" customHeight="1" x14ac:dyDescent="0.35">
      <c r="A7" s="279"/>
      <c r="B7" s="280"/>
      <c r="C7" s="274" t="s">
        <v>258</v>
      </c>
      <c r="D7" s="275" t="s">
        <v>14</v>
      </c>
      <c r="E7" s="276">
        <v>1000</v>
      </c>
      <c r="F7" s="277"/>
      <c r="G7" s="278"/>
    </row>
    <row r="8" spans="1:9" ht="18" customHeight="1" x14ac:dyDescent="0.35">
      <c r="A8" s="877" t="s">
        <v>259</v>
      </c>
      <c r="B8" s="281" t="s">
        <v>260</v>
      </c>
      <c r="C8" s="274" t="s">
        <v>261</v>
      </c>
      <c r="D8" s="275" t="s">
        <v>14</v>
      </c>
      <c r="E8" s="276">
        <v>700</v>
      </c>
      <c r="F8" s="277"/>
      <c r="G8" s="278"/>
    </row>
    <row r="9" spans="1:9" ht="18" customHeight="1" thickBot="1" x14ac:dyDescent="0.4">
      <c r="A9" s="877"/>
      <c r="B9" s="280"/>
      <c r="C9" s="282" t="s">
        <v>262</v>
      </c>
      <c r="D9" s="283" t="s">
        <v>14</v>
      </c>
      <c r="E9" s="284">
        <v>300</v>
      </c>
      <c r="F9" s="285"/>
      <c r="G9" s="286"/>
    </row>
    <row r="10" spans="1:9" ht="18" customHeight="1" thickBot="1" x14ac:dyDescent="0.4">
      <c r="A10" s="877"/>
      <c r="B10" s="287"/>
      <c r="C10" s="288" t="s">
        <v>16</v>
      </c>
      <c r="D10" s="289"/>
      <c r="E10" s="290"/>
      <c r="F10" s="291"/>
      <c r="G10" s="292"/>
    </row>
    <row r="11" spans="1:9" ht="18" customHeight="1" x14ac:dyDescent="0.35">
      <c r="A11" s="877"/>
      <c r="B11" s="879" t="s">
        <v>263</v>
      </c>
      <c r="C11" s="293" t="s">
        <v>257</v>
      </c>
      <c r="D11" s="294" t="s">
        <v>14</v>
      </c>
      <c r="E11" s="295">
        <v>1200</v>
      </c>
      <c r="F11" s="296"/>
      <c r="G11" s="297"/>
    </row>
    <row r="12" spans="1:9" ht="18" customHeight="1" x14ac:dyDescent="0.35">
      <c r="A12" s="877"/>
      <c r="B12" s="877"/>
      <c r="C12" s="293" t="s">
        <v>264</v>
      </c>
      <c r="D12" s="298" t="s">
        <v>14</v>
      </c>
      <c r="E12" s="299">
        <v>1200</v>
      </c>
      <c r="F12" s="300"/>
      <c r="G12" s="301"/>
    </row>
    <row r="13" spans="1:9" ht="15.65" customHeight="1" thickBot="1" x14ac:dyDescent="0.4">
      <c r="A13" s="877"/>
      <c r="B13" s="877"/>
      <c r="C13" s="293" t="s">
        <v>261</v>
      </c>
      <c r="D13" s="298" t="s">
        <v>14</v>
      </c>
      <c r="E13" s="299">
        <v>1200</v>
      </c>
      <c r="F13" s="300"/>
      <c r="G13" s="301"/>
    </row>
    <row r="14" spans="1:9" ht="15.65" customHeight="1" thickBot="1" x14ac:dyDescent="0.4">
      <c r="A14" s="877"/>
      <c r="B14" s="878"/>
      <c r="C14" s="302" t="s">
        <v>16</v>
      </c>
      <c r="D14" s="303"/>
      <c r="E14" s="304"/>
      <c r="F14" s="305"/>
      <c r="G14" s="306"/>
    </row>
    <row r="15" spans="1:9" ht="15.65" customHeight="1" thickBot="1" x14ac:dyDescent="0.4">
      <c r="A15" s="877"/>
      <c r="B15" s="879" t="s">
        <v>265</v>
      </c>
      <c r="C15" s="307" t="s">
        <v>266</v>
      </c>
      <c r="D15" s="308" t="s">
        <v>267</v>
      </c>
      <c r="E15" s="309">
        <v>1</v>
      </c>
      <c r="F15" s="310"/>
      <c r="G15" s="311"/>
    </row>
    <row r="16" spans="1:9" ht="15.65" customHeight="1" thickBot="1" x14ac:dyDescent="0.4">
      <c r="A16" s="877"/>
      <c r="B16" s="878"/>
      <c r="C16" s="302" t="s">
        <v>16</v>
      </c>
      <c r="D16" s="303"/>
      <c r="E16" s="304"/>
      <c r="F16" s="305"/>
      <c r="G16" s="306"/>
    </row>
    <row r="17" spans="1:7" ht="15.65" customHeight="1" x14ac:dyDescent="0.35">
      <c r="A17" s="877"/>
      <c r="B17" s="879" t="s">
        <v>268</v>
      </c>
      <c r="C17" s="307" t="s">
        <v>257</v>
      </c>
      <c r="D17" s="308" t="s">
        <v>14</v>
      </c>
      <c r="E17" s="309">
        <v>200</v>
      </c>
      <c r="F17" s="310"/>
      <c r="G17" s="311"/>
    </row>
    <row r="18" spans="1:7" ht="15.65" customHeight="1" x14ac:dyDescent="0.35">
      <c r="A18" s="877"/>
      <c r="B18" s="877"/>
      <c r="C18" s="293" t="s">
        <v>269</v>
      </c>
      <c r="D18" s="298" t="s">
        <v>14</v>
      </c>
      <c r="E18" s="299">
        <v>300</v>
      </c>
      <c r="F18" s="300"/>
      <c r="G18" s="301"/>
    </row>
    <row r="19" spans="1:7" ht="15.65" customHeight="1" x14ac:dyDescent="0.35">
      <c r="A19" s="877"/>
      <c r="B19" s="877"/>
      <c r="C19" s="293" t="s">
        <v>261</v>
      </c>
      <c r="D19" s="298" t="s">
        <v>14</v>
      </c>
      <c r="E19" s="299">
        <v>200</v>
      </c>
      <c r="F19" s="300"/>
      <c r="G19" s="301"/>
    </row>
    <row r="20" spans="1:7" ht="15.65" customHeight="1" thickBot="1" x14ac:dyDescent="0.4">
      <c r="A20" s="877"/>
      <c r="B20" s="877"/>
      <c r="C20" s="312" t="s">
        <v>262</v>
      </c>
      <c r="D20" s="313" t="s">
        <v>14</v>
      </c>
      <c r="E20" s="314">
        <v>100</v>
      </c>
      <c r="F20" s="315"/>
      <c r="G20" s="316"/>
    </row>
    <row r="21" spans="1:7" ht="15.65" customHeight="1" thickBot="1" x14ac:dyDescent="0.4">
      <c r="A21" s="877"/>
      <c r="B21" s="878"/>
      <c r="C21" s="302" t="s">
        <v>16</v>
      </c>
      <c r="D21" s="303"/>
      <c r="E21" s="304"/>
      <c r="F21" s="305"/>
      <c r="G21" s="306"/>
    </row>
    <row r="22" spans="1:7" ht="15.65" customHeight="1" x14ac:dyDescent="0.35">
      <c r="A22" s="877"/>
      <c r="B22" s="879" t="s">
        <v>270</v>
      </c>
      <c r="C22" s="293" t="s">
        <v>257</v>
      </c>
      <c r="D22" s="294" t="s">
        <v>14</v>
      </c>
      <c r="E22" s="295">
        <v>100</v>
      </c>
      <c r="F22" s="296"/>
      <c r="G22" s="297"/>
    </row>
    <row r="23" spans="1:7" ht="15.75" customHeight="1" x14ac:dyDescent="0.35">
      <c r="A23" s="877"/>
      <c r="B23" s="877"/>
      <c r="C23" s="293" t="s">
        <v>264</v>
      </c>
      <c r="D23" s="298" t="s">
        <v>14</v>
      </c>
      <c r="E23" s="299">
        <v>150</v>
      </c>
      <c r="F23" s="300"/>
      <c r="G23" s="301"/>
    </row>
    <row r="24" spans="1:7" ht="15.75" customHeight="1" x14ac:dyDescent="0.35">
      <c r="A24" s="877"/>
      <c r="B24" s="877"/>
      <c r="C24" s="293" t="s">
        <v>261</v>
      </c>
      <c r="D24" s="298" t="s">
        <v>14</v>
      </c>
      <c r="E24" s="299">
        <v>100</v>
      </c>
      <c r="F24" s="300"/>
      <c r="G24" s="301"/>
    </row>
    <row r="25" spans="1:7" ht="16.5" customHeight="1" thickBot="1" x14ac:dyDescent="0.4">
      <c r="A25" s="877"/>
      <c r="B25" s="877"/>
      <c r="C25" s="312" t="s">
        <v>262</v>
      </c>
      <c r="D25" s="313" t="s">
        <v>14</v>
      </c>
      <c r="E25" s="314">
        <v>50</v>
      </c>
      <c r="F25" s="315"/>
      <c r="G25" s="316"/>
    </row>
    <row r="26" spans="1:7" ht="18.75" customHeight="1" thickBot="1" x14ac:dyDescent="0.4">
      <c r="A26" s="878"/>
      <c r="B26" s="878"/>
      <c r="C26" s="302" t="s">
        <v>16</v>
      </c>
      <c r="D26" s="303"/>
      <c r="E26" s="304"/>
      <c r="F26" s="305"/>
      <c r="G26" s="306"/>
    </row>
    <row r="27" spans="1:7" ht="18.75" customHeight="1" thickBot="1" x14ac:dyDescent="0.4">
      <c r="A27" s="518"/>
      <c r="B27" s="532"/>
      <c r="C27" s="875" t="s">
        <v>255</v>
      </c>
      <c r="D27" s="875"/>
      <c r="E27" s="875"/>
      <c r="F27" s="876"/>
      <c r="G27" s="306">
        <f>+G26+G21+G16+G14+G10</f>
        <v>0</v>
      </c>
    </row>
    <row r="28" spans="1:7" ht="18.75" customHeight="1" thickBot="1" x14ac:dyDescent="0.4">
      <c r="A28" s="518"/>
      <c r="B28" s="532"/>
      <c r="C28" s="875" t="s">
        <v>53</v>
      </c>
      <c r="D28" s="875"/>
      <c r="E28" s="875"/>
      <c r="F28" s="876"/>
      <c r="G28" s="306">
        <f>G27*0.1</f>
        <v>0</v>
      </c>
    </row>
    <row r="29" spans="1:7" ht="18.75" customHeight="1" thickBot="1" x14ac:dyDescent="0.4">
      <c r="A29" s="518"/>
      <c r="B29" s="532"/>
      <c r="C29" s="875" t="s">
        <v>54</v>
      </c>
      <c r="D29" s="875"/>
      <c r="E29" s="875"/>
      <c r="F29" s="876"/>
      <c r="G29" s="306">
        <f>G27*0.15</f>
        <v>0</v>
      </c>
    </row>
    <row r="30" spans="1:7" ht="18" thickBot="1" x14ac:dyDescent="0.4">
      <c r="A30" s="83"/>
      <c r="B30" s="112"/>
      <c r="C30" s="870" t="s">
        <v>142</v>
      </c>
      <c r="D30" s="871"/>
      <c r="E30" s="871"/>
      <c r="F30" s="872"/>
      <c r="G30" s="72">
        <f>SUM(G27:G29)</f>
        <v>0</v>
      </c>
    </row>
  </sheetData>
  <mergeCells count="18">
    <mergeCell ref="C27:F27"/>
    <mergeCell ref="C28:F28"/>
    <mergeCell ref="C29:F29"/>
    <mergeCell ref="C30:F30"/>
    <mergeCell ref="A8:A26"/>
    <mergeCell ref="B11:B14"/>
    <mergeCell ref="B15:B16"/>
    <mergeCell ref="B17:B21"/>
    <mergeCell ref="B22:B26"/>
    <mergeCell ref="A2:G2"/>
    <mergeCell ref="A3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0"/>
  <sheetViews>
    <sheetView view="pageBreakPreview" topLeftCell="A34" zoomScaleNormal="100" zoomScaleSheetLayoutView="100" workbookViewId="0">
      <selection activeCell="C11" sqref="C11"/>
    </sheetView>
  </sheetViews>
  <sheetFormatPr defaultColWidth="9.1796875" defaultRowHeight="14.5" x14ac:dyDescent="0.35"/>
  <cols>
    <col min="1" max="1" width="24.1796875" bestFit="1" customWidth="1"/>
    <col min="2" max="2" width="29.26953125" style="533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19.26953125" customWidth="1"/>
  </cols>
  <sheetData>
    <row r="1" spans="1:7" ht="15.75" customHeight="1" thickBot="1" x14ac:dyDescent="0.4"/>
    <row r="2" spans="1:7" ht="20.25" customHeight="1" thickBot="1" x14ac:dyDescent="0.45">
      <c r="A2" s="880" t="s">
        <v>271</v>
      </c>
      <c r="B2" s="881"/>
      <c r="C2" s="881"/>
      <c r="D2" s="881"/>
      <c r="E2" s="881"/>
      <c r="F2" s="881"/>
      <c r="G2" s="882"/>
    </row>
    <row r="3" spans="1:7" ht="39.75" customHeight="1" thickBot="1" x14ac:dyDescent="0.45">
      <c r="A3" s="93" t="s">
        <v>1</v>
      </c>
      <c r="B3" s="534" t="s">
        <v>2</v>
      </c>
      <c r="C3" s="94" t="s">
        <v>3</v>
      </c>
      <c r="D3" s="94" t="s">
        <v>4</v>
      </c>
      <c r="E3" s="94" t="s">
        <v>5</v>
      </c>
      <c r="F3" s="94" t="s">
        <v>6</v>
      </c>
      <c r="G3" s="95" t="s">
        <v>7</v>
      </c>
    </row>
    <row r="4" spans="1:7" ht="17.5" x14ac:dyDescent="0.35">
      <c r="A4" s="779" t="s">
        <v>272</v>
      </c>
      <c r="B4" s="535" t="s">
        <v>273</v>
      </c>
      <c r="C4" s="25" t="s">
        <v>274</v>
      </c>
      <c r="D4" s="26" t="s">
        <v>11</v>
      </c>
      <c r="E4" s="25">
        <v>1</v>
      </c>
      <c r="F4" s="27"/>
      <c r="G4" s="61"/>
    </row>
    <row r="5" spans="1:7" ht="18" thickBot="1" x14ac:dyDescent="0.4">
      <c r="A5" s="780"/>
      <c r="B5" s="536" t="s">
        <v>275</v>
      </c>
      <c r="C5" s="32" t="s">
        <v>276</v>
      </c>
      <c r="D5" s="33" t="s">
        <v>11</v>
      </c>
      <c r="E5" s="32">
        <v>1</v>
      </c>
      <c r="F5" s="34"/>
      <c r="G5" s="62"/>
    </row>
    <row r="6" spans="1:7" ht="18" thickBot="1" x14ac:dyDescent="0.4">
      <c r="A6" s="781"/>
      <c r="B6" s="537"/>
      <c r="C6" s="64" t="s">
        <v>16</v>
      </c>
      <c r="D6" s="64"/>
      <c r="E6" s="89"/>
      <c r="F6" s="90"/>
      <c r="G6" s="20"/>
    </row>
    <row r="7" spans="1:7" ht="15.75" customHeight="1" x14ac:dyDescent="0.35">
      <c r="A7" s="884" t="s">
        <v>277</v>
      </c>
      <c r="B7" s="873" t="s">
        <v>278</v>
      </c>
      <c r="C7" s="25" t="s">
        <v>170</v>
      </c>
      <c r="D7" s="26" t="s">
        <v>11</v>
      </c>
      <c r="E7" s="25">
        <v>1</v>
      </c>
      <c r="F7" s="27"/>
      <c r="G7" s="61"/>
    </row>
    <row r="8" spans="1:7" ht="15.75" customHeight="1" thickBot="1" x14ac:dyDescent="0.4">
      <c r="A8" s="885"/>
      <c r="B8" s="883"/>
      <c r="C8" s="32" t="s">
        <v>279</v>
      </c>
      <c r="D8" s="33" t="s">
        <v>11</v>
      </c>
      <c r="E8" s="32">
        <v>15</v>
      </c>
      <c r="F8" s="34"/>
      <c r="G8" s="62"/>
    </row>
    <row r="9" spans="1:7" ht="15.75" customHeight="1" thickBot="1" x14ac:dyDescent="0.4">
      <c r="A9" s="885"/>
      <c r="B9" s="91"/>
      <c r="C9" s="64" t="s">
        <v>16</v>
      </c>
      <c r="D9" s="17"/>
      <c r="E9" s="18"/>
      <c r="F9" s="19"/>
      <c r="G9" s="20"/>
    </row>
    <row r="10" spans="1:7" ht="15.75" customHeight="1" x14ac:dyDescent="0.35">
      <c r="A10" s="885"/>
      <c r="B10" s="873" t="s">
        <v>280</v>
      </c>
      <c r="C10" s="25" t="s">
        <v>281</v>
      </c>
      <c r="D10" s="26" t="s">
        <v>14</v>
      </c>
      <c r="E10" s="25">
        <v>1500</v>
      </c>
      <c r="F10" s="27"/>
      <c r="G10" s="61"/>
    </row>
    <row r="11" spans="1:7" ht="15.75" customHeight="1" x14ac:dyDescent="0.35">
      <c r="A11" s="885"/>
      <c r="B11" s="874"/>
      <c r="C11" s="21" t="s">
        <v>665</v>
      </c>
      <c r="D11" s="28" t="s">
        <v>14</v>
      </c>
      <c r="E11" s="21">
        <v>1000</v>
      </c>
      <c r="F11" s="22"/>
      <c r="G11" s="23"/>
    </row>
    <row r="12" spans="1:7" ht="15.5" x14ac:dyDescent="0.35">
      <c r="A12" s="885"/>
      <c r="B12" s="874"/>
      <c r="C12" s="21" t="s">
        <v>13</v>
      </c>
      <c r="D12" s="28" t="s">
        <v>14</v>
      </c>
      <c r="E12" s="21">
        <v>500</v>
      </c>
      <c r="F12" s="22"/>
      <c r="G12" s="23"/>
    </row>
    <row r="13" spans="1:7" ht="18.5" thickBot="1" x14ac:dyDescent="0.4">
      <c r="A13" s="885"/>
      <c r="B13" s="883"/>
      <c r="C13" s="32" t="s">
        <v>282</v>
      </c>
      <c r="D13" s="33" t="s">
        <v>11</v>
      </c>
      <c r="E13" s="32">
        <v>1</v>
      </c>
      <c r="F13" s="34"/>
      <c r="G13" s="62"/>
    </row>
    <row r="14" spans="1:7" ht="18" thickBot="1" x14ac:dyDescent="0.4">
      <c r="A14" s="885"/>
      <c r="B14" s="92"/>
      <c r="C14" s="64" t="s">
        <v>16</v>
      </c>
      <c r="D14" s="64"/>
      <c r="E14" s="89"/>
      <c r="F14" s="90"/>
      <c r="G14" s="20"/>
    </row>
    <row r="15" spans="1:7" ht="18" thickBot="1" x14ac:dyDescent="0.4">
      <c r="A15" s="885"/>
      <c r="B15" s="535" t="s">
        <v>283</v>
      </c>
      <c r="C15" s="25" t="s">
        <v>664</v>
      </c>
      <c r="D15" s="26" t="s">
        <v>11</v>
      </c>
      <c r="E15" s="25">
        <v>1</v>
      </c>
      <c r="F15" s="27"/>
      <c r="G15" s="61"/>
    </row>
    <row r="16" spans="1:7" ht="18" thickBot="1" x14ac:dyDescent="0.4">
      <c r="A16" s="885"/>
      <c r="B16" s="92"/>
      <c r="C16" s="64" t="s">
        <v>16</v>
      </c>
      <c r="D16" s="64"/>
      <c r="E16" s="89"/>
      <c r="F16" s="90"/>
      <c r="G16" s="20"/>
    </row>
    <row r="17" spans="1:7" ht="18" thickBot="1" x14ac:dyDescent="0.4">
      <c r="A17" s="885"/>
      <c r="B17" s="538" t="s">
        <v>284</v>
      </c>
      <c r="C17" s="21" t="s">
        <v>663</v>
      </c>
      <c r="D17" s="28" t="s">
        <v>11</v>
      </c>
      <c r="E17" s="21">
        <v>1</v>
      </c>
      <c r="F17" s="22"/>
      <c r="G17" s="23"/>
    </row>
    <row r="18" spans="1:7" ht="15.65" customHeight="1" thickBot="1" x14ac:dyDescent="0.4">
      <c r="A18" s="885"/>
      <c r="B18" s="92"/>
      <c r="C18" s="64" t="s">
        <v>16</v>
      </c>
      <c r="D18" s="64"/>
      <c r="E18" s="89"/>
      <c r="F18" s="90"/>
      <c r="G18" s="20"/>
    </row>
    <row r="19" spans="1:7" ht="18" thickBot="1" x14ac:dyDescent="0.4">
      <c r="A19" s="885"/>
      <c r="B19" s="536" t="s">
        <v>285</v>
      </c>
      <c r="C19" s="32" t="s">
        <v>662</v>
      </c>
      <c r="D19" s="33" t="s">
        <v>11</v>
      </c>
      <c r="E19" s="32">
        <v>1</v>
      </c>
      <c r="F19" s="34"/>
      <c r="G19" s="62"/>
    </row>
    <row r="20" spans="1:7" ht="15.65" customHeight="1" thickBot="1" x14ac:dyDescent="0.4">
      <c r="A20" s="886"/>
      <c r="B20" s="92"/>
      <c r="C20" s="64" t="s">
        <v>16</v>
      </c>
      <c r="D20" s="64"/>
      <c r="E20" s="89"/>
      <c r="F20" s="90"/>
      <c r="G20" s="20"/>
    </row>
    <row r="21" spans="1:7" ht="30.65" customHeight="1" x14ac:dyDescent="0.35">
      <c r="A21" s="887" t="s">
        <v>286</v>
      </c>
      <c r="B21" s="873" t="s">
        <v>287</v>
      </c>
      <c r="C21" s="25" t="s">
        <v>288</v>
      </c>
      <c r="D21" s="26" t="s">
        <v>11</v>
      </c>
      <c r="E21" s="25">
        <v>1</v>
      </c>
      <c r="F21" s="27"/>
      <c r="G21" s="61"/>
    </row>
    <row r="22" spans="1:7" ht="15.65" customHeight="1" x14ac:dyDescent="0.35">
      <c r="A22" s="888"/>
      <c r="B22" s="874"/>
      <c r="C22" s="21" t="s">
        <v>289</v>
      </c>
      <c r="D22" s="28" t="s">
        <v>11</v>
      </c>
      <c r="E22" s="21">
        <v>1</v>
      </c>
      <c r="F22" s="22"/>
      <c r="G22" s="23"/>
    </row>
    <row r="23" spans="1:7" ht="16" thickBot="1" x14ac:dyDescent="0.4">
      <c r="A23" s="888"/>
      <c r="B23" s="874"/>
      <c r="C23" s="21" t="s">
        <v>290</v>
      </c>
      <c r="D23" s="28" t="s">
        <v>14</v>
      </c>
      <c r="E23" s="21">
        <v>1</v>
      </c>
      <c r="F23" s="22"/>
      <c r="G23" s="23"/>
    </row>
    <row r="24" spans="1:7" ht="18" thickBot="1" x14ac:dyDescent="0.4">
      <c r="A24" s="888"/>
      <c r="B24" s="92"/>
      <c r="C24" s="64" t="s">
        <v>16</v>
      </c>
      <c r="D24" s="64"/>
      <c r="E24" s="89"/>
      <c r="F24" s="90"/>
      <c r="G24" s="20"/>
    </row>
    <row r="25" spans="1:7" ht="30.5" x14ac:dyDescent="0.35">
      <c r="A25" s="888"/>
      <c r="B25" s="890" t="s">
        <v>291</v>
      </c>
      <c r="C25" s="38" t="s">
        <v>292</v>
      </c>
      <c r="D25" s="28" t="s">
        <v>11</v>
      </c>
      <c r="E25" s="21">
        <v>1</v>
      </c>
      <c r="F25" s="22"/>
      <c r="G25" s="23"/>
    </row>
    <row r="26" spans="1:7" ht="15.65" customHeight="1" thickBot="1" x14ac:dyDescent="0.4">
      <c r="A26" s="888"/>
      <c r="B26" s="890"/>
      <c r="C26" s="21" t="s">
        <v>293</v>
      </c>
      <c r="D26" s="28" t="s">
        <v>14</v>
      </c>
      <c r="E26" s="21">
        <v>6</v>
      </c>
      <c r="F26" s="22"/>
      <c r="G26" s="23"/>
    </row>
    <row r="27" spans="1:7" ht="18" thickBot="1" x14ac:dyDescent="0.4">
      <c r="A27" s="888"/>
      <c r="B27" s="92"/>
      <c r="C27" s="64" t="s">
        <v>16</v>
      </c>
      <c r="D27" s="64"/>
      <c r="E27" s="89"/>
      <c r="F27" s="90"/>
      <c r="G27" s="20"/>
    </row>
    <row r="28" spans="1:7" ht="15.65" customHeight="1" thickBot="1" x14ac:dyDescent="0.4">
      <c r="A28" s="888"/>
      <c r="B28" s="538" t="s">
        <v>294</v>
      </c>
      <c r="C28" s="21" t="s">
        <v>295</v>
      </c>
      <c r="D28" s="28" t="s">
        <v>11</v>
      </c>
      <c r="E28" s="21">
        <v>1</v>
      </c>
      <c r="F28" s="22"/>
      <c r="G28" s="23"/>
    </row>
    <row r="29" spans="1:7" ht="16.149999999999999" customHeight="1" thickBot="1" x14ac:dyDescent="0.4">
      <c r="A29" s="888"/>
      <c r="B29" s="92"/>
      <c r="C29" s="64" t="s">
        <v>16</v>
      </c>
      <c r="D29" s="64"/>
      <c r="E29" s="89"/>
      <c r="F29" s="90"/>
      <c r="G29" s="20"/>
    </row>
    <row r="30" spans="1:7" ht="18" thickBot="1" x14ac:dyDescent="0.4">
      <c r="A30" s="888"/>
      <c r="B30" s="536" t="s">
        <v>296</v>
      </c>
      <c r="C30" s="32" t="s">
        <v>170</v>
      </c>
      <c r="D30" s="33" t="s">
        <v>11</v>
      </c>
      <c r="E30" s="32">
        <v>1</v>
      </c>
      <c r="F30" s="34"/>
      <c r="G30" s="62"/>
    </row>
    <row r="31" spans="1:7" ht="15.65" customHeight="1" thickBot="1" x14ac:dyDescent="0.4">
      <c r="A31" s="888"/>
      <c r="B31" s="539"/>
      <c r="C31" s="64" t="s">
        <v>16</v>
      </c>
      <c r="D31" s="17"/>
      <c r="E31" s="18"/>
      <c r="F31" s="19"/>
      <c r="G31" s="20"/>
    </row>
    <row r="32" spans="1:7" ht="15.65" customHeight="1" x14ac:dyDescent="0.35">
      <c r="A32" s="888"/>
      <c r="B32" s="873" t="s">
        <v>297</v>
      </c>
      <c r="C32" s="25" t="s">
        <v>298</v>
      </c>
      <c r="D32" s="26" t="s">
        <v>14</v>
      </c>
      <c r="E32" s="25">
        <v>24</v>
      </c>
      <c r="F32" s="27"/>
      <c r="G32" s="61"/>
    </row>
    <row r="33" spans="1:7" ht="16.149999999999999" customHeight="1" x14ac:dyDescent="0.35">
      <c r="A33" s="888"/>
      <c r="B33" s="874"/>
      <c r="C33" s="38" t="s">
        <v>299</v>
      </c>
      <c r="D33" s="28" t="s">
        <v>11</v>
      </c>
      <c r="E33" s="21">
        <v>1</v>
      </c>
      <c r="F33" s="22"/>
      <c r="G33" s="23"/>
    </row>
    <row r="34" spans="1:7" ht="15.5" x14ac:dyDescent="0.35">
      <c r="A34" s="888"/>
      <c r="B34" s="874"/>
      <c r="C34" s="21" t="s">
        <v>300</v>
      </c>
      <c r="D34" s="28" t="s">
        <v>11</v>
      </c>
      <c r="E34" s="21">
        <v>3</v>
      </c>
      <c r="F34" s="22"/>
      <c r="G34" s="23"/>
    </row>
    <row r="35" spans="1:7" ht="15.65" customHeight="1" thickBot="1" x14ac:dyDescent="0.4">
      <c r="A35" s="888"/>
      <c r="B35" s="883"/>
      <c r="C35" s="32" t="s">
        <v>301</v>
      </c>
      <c r="D35" s="33" t="s">
        <v>14</v>
      </c>
      <c r="E35" s="32">
        <v>600</v>
      </c>
      <c r="F35" s="34"/>
      <c r="G35" s="62"/>
    </row>
    <row r="36" spans="1:7" ht="15.65" customHeight="1" thickBot="1" x14ac:dyDescent="0.4">
      <c r="A36" s="888"/>
      <c r="B36" s="91"/>
      <c r="C36" s="64" t="s">
        <v>16</v>
      </c>
      <c r="D36" s="17"/>
      <c r="E36" s="18"/>
      <c r="F36" s="19"/>
      <c r="G36" s="20"/>
    </row>
    <row r="37" spans="1:7" ht="16.149999999999999" customHeight="1" x14ac:dyDescent="0.35">
      <c r="A37" s="888"/>
      <c r="B37" s="873" t="s">
        <v>302</v>
      </c>
      <c r="C37" s="25" t="s">
        <v>303</v>
      </c>
      <c r="D37" s="26" t="s">
        <v>11</v>
      </c>
      <c r="E37" s="25">
        <v>1</v>
      </c>
      <c r="F37" s="27"/>
      <c r="G37" s="61"/>
    </row>
    <row r="38" spans="1:7" ht="15.5" x14ac:dyDescent="0.35">
      <c r="A38" s="888"/>
      <c r="B38" s="874"/>
      <c r="C38" s="21" t="s">
        <v>304</v>
      </c>
      <c r="D38" s="28" t="s">
        <v>11</v>
      </c>
      <c r="E38" s="21">
        <v>1</v>
      </c>
      <c r="F38" s="22"/>
      <c r="G38" s="23"/>
    </row>
    <row r="39" spans="1:7" ht="18" customHeight="1" thickBot="1" x14ac:dyDescent="0.4">
      <c r="A39" s="888"/>
      <c r="B39" s="883"/>
      <c r="C39" s="32" t="s">
        <v>305</v>
      </c>
      <c r="D39" s="33" t="s">
        <v>14</v>
      </c>
      <c r="E39" s="32">
        <v>20</v>
      </c>
      <c r="F39" s="34"/>
      <c r="G39" s="62"/>
    </row>
    <row r="40" spans="1:7" ht="18.75" customHeight="1" thickBot="1" x14ac:dyDescent="0.4">
      <c r="A40" s="888"/>
      <c r="B40" s="91"/>
      <c r="C40" s="64" t="s">
        <v>16</v>
      </c>
      <c r="D40" s="17"/>
      <c r="E40" s="18"/>
      <c r="F40" s="19"/>
      <c r="G40" s="20"/>
    </row>
    <row r="41" spans="1:7" ht="15.5" x14ac:dyDescent="0.35">
      <c r="A41" s="888"/>
      <c r="B41" s="873" t="s">
        <v>306</v>
      </c>
      <c r="C41" s="25" t="s">
        <v>307</v>
      </c>
      <c r="D41" s="26" t="s">
        <v>11</v>
      </c>
      <c r="E41" s="25">
        <v>1</v>
      </c>
      <c r="F41" s="27"/>
      <c r="G41" s="61"/>
    </row>
    <row r="42" spans="1:7" ht="18" customHeight="1" x14ac:dyDescent="0.35">
      <c r="A42" s="888"/>
      <c r="B42" s="874"/>
      <c r="C42" s="21" t="s">
        <v>308</v>
      </c>
      <c r="D42" s="28" t="s">
        <v>11</v>
      </c>
      <c r="E42" s="21">
        <v>1</v>
      </c>
      <c r="F42" s="22"/>
      <c r="G42" s="23"/>
    </row>
    <row r="43" spans="1:7" ht="18.75" customHeight="1" thickBot="1" x14ac:dyDescent="0.4">
      <c r="A43" s="888"/>
      <c r="B43" s="883"/>
      <c r="C43" s="32" t="s">
        <v>279</v>
      </c>
      <c r="D43" s="33" t="s">
        <v>11</v>
      </c>
      <c r="E43" s="32">
        <v>4</v>
      </c>
      <c r="F43" s="34"/>
      <c r="G43" s="62"/>
    </row>
    <row r="44" spans="1:7" ht="16.149999999999999" customHeight="1" thickBot="1" x14ac:dyDescent="0.4">
      <c r="A44" s="889"/>
      <c r="B44" s="539"/>
      <c r="C44" s="64" t="s">
        <v>16</v>
      </c>
      <c r="D44" s="17"/>
      <c r="E44" s="18"/>
      <c r="F44" s="19"/>
      <c r="G44" s="20"/>
    </row>
    <row r="45" spans="1:7" ht="15.5" x14ac:dyDescent="0.35">
      <c r="A45" s="806" t="s">
        <v>309</v>
      </c>
      <c r="B45" s="891" t="s">
        <v>310</v>
      </c>
      <c r="C45" s="32" t="s">
        <v>661</v>
      </c>
      <c r="D45" s="26" t="s">
        <v>11</v>
      </c>
      <c r="E45" s="25">
        <v>1</v>
      </c>
      <c r="F45" s="27"/>
      <c r="G45" s="61"/>
    </row>
    <row r="46" spans="1:7" ht="16" thickBot="1" x14ac:dyDescent="0.4">
      <c r="A46" s="806"/>
      <c r="B46" s="892"/>
      <c r="C46" s="32" t="s">
        <v>311</v>
      </c>
      <c r="D46" s="26" t="s">
        <v>11</v>
      </c>
      <c r="E46" s="25">
        <v>1</v>
      </c>
      <c r="F46" s="42"/>
      <c r="G46" s="96"/>
    </row>
    <row r="47" spans="1:7" ht="30.75" customHeight="1" thickBot="1" x14ac:dyDescent="0.4">
      <c r="A47" s="806"/>
      <c r="B47" s="539"/>
      <c r="C47" s="64" t="s">
        <v>16</v>
      </c>
      <c r="D47" s="17"/>
      <c r="E47" s="18"/>
      <c r="F47" s="19"/>
      <c r="G47" s="20"/>
    </row>
    <row r="48" spans="1:7" ht="15.75" customHeight="1" thickBot="1" x14ac:dyDescent="0.4">
      <c r="A48" s="806"/>
      <c r="B48" s="891" t="s">
        <v>312</v>
      </c>
      <c r="C48" s="32" t="s">
        <v>333</v>
      </c>
      <c r="D48" s="36" t="s">
        <v>11</v>
      </c>
      <c r="E48" s="9">
        <v>1</v>
      </c>
      <c r="F48" s="10"/>
      <c r="G48" s="11"/>
    </row>
    <row r="49" spans="1:7" ht="16" thickBot="1" x14ac:dyDescent="0.4">
      <c r="A49" s="806"/>
      <c r="B49" s="892"/>
      <c r="C49" s="32" t="s">
        <v>311</v>
      </c>
      <c r="D49" s="37" t="s">
        <v>11</v>
      </c>
      <c r="E49" s="12">
        <v>1</v>
      </c>
      <c r="F49" s="13"/>
      <c r="G49" s="11"/>
    </row>
    <row r="50" spans="1:7" ht="15.75" customHeight="1" thickBot="1" x14ac:dyDescent="0.4">
      <c r="A50" s="806"/>
      <c r="B50" s="540"/>
      <c r="C50" s="64" t="s">
        <v>16</v>
      </c>
      <c r="D50" s="17"/>
      <c r="E50" s="18"/>
      <c r="F50" s="19"/>
      <c r="G50" s="20"/>
    </row>
    <row r="51" spans="1:7" ht="15.75" customHeight="1" thickBot="1" x14ac:dyDescent="0.4">
      <c r="A51" s="779" t="s">
        <v>313</v>
      </c>
      <c r="B51" s="541" t="s">
        <v>314</v>
      </c>
      <c r="C51" s="40" t="s">
        <v>170</v>
      </c>
      <c r="D51" s="41" t="s">
        <v>11</v>
      </c>
      <c r="E51" s="40">
        <v>1</v>
      </c>
      <c r="F51" s="42"/>
      <c r="G51" s="96"/>
    </row>
    <row r="52" spans="1:7" ht="16.5" customHeight="1" thickBot="1" x14ac:dyDescent="0.4">
      <c r="A52" s="780"/>
      <c r="B52" s="537"/>
      <c r="C52" s="64" t="s">
        <v>16</v>
      </c>
      <c r="D52" s="17"/>
      <c r="E52" s="18"/>
      <c r="F52" s="19"/>
      <c r="G52" s="20"/>
    </row>
    <row r="53" spans="1:7" ht="15.5" x14ac:dyDescent="0.35">
      <c r="A53" s="780"/>
      <c r="B53" s="873" t="s">
        <v>315</v>
      </c>
      <c r="C53" s="39" t="s">
        <v>170</v>
      </c>
      <c r="D53" s="26" t="s">
        <v>11</v>
      </c>
      <c r="E53" s="25">
        <v>1</v>
      </c>
      <c r="F53" s="27"/>
      <c r="G53" s="61"/>
    </row>
    <row r="54" spans="1:7" ht="15.5" x14ac:dyDescent="0.35">
      <c r="A54" s="780"/>
      <c r="B54" s="874"/>
      <c r="C54" s="21" t="s">
        <v>316</v>
      </c>
      <c r="D54" s="28" t="s">
        <v>11</v>
      </c>
      <c r="E54" s="21">
        <v>1</v>
      </c>
      <c r="F54" s="22"/>
      <c r="G54" s="23"/>
    </row>
    <row r="55" spans="1:7" ht="18" x14ac:dyDescent="0.35">
      <c r="A55" s="780"/>
      <c r="B55" s="874"/>
      <c r="C55" s="21" t="s">
        <v>317</v>
      </c>
      <c r="D55" s="28" t="s">
        <v>11</v>
      </c>
      <c r="E55" s="21">
        <v>1</v>
      </c>
      <c r="F55" s="22"/>
      <c r="G55" s="23"/>
    </row>
    <row r="56" spans="1:7" ht="16.149999999999999" customHeight="1" x14ac:dyDescent="0.35">
      <c r="A56" s="780"/>
      <c r="B56" s="874"/>
      <c r="C56" s="21" t="s">
        <v>318</v>
      </c>
      <c r="D56" s="28" t="s">
        <v>14</v>
      </c>
      <c r="E56" s="21">
        <v>200</v>
      </c>
      <c r="F56" s="22"/>
      <c r="G56" s="23"/>
    </row>
    <row r="57" spans="1:7" ht="19.5" customHeight="1" x14ac:dyDescent="0.35">
      <c r="A57" s="780"/>
      <c r="B57" s="874"/>
      <c r="C57" s="21" t="s">
        <v>660</v>
      </c>
      <c r="D57" s="28" t="s">
        <v>14</v>
      </c>
      <c r="E57" s="21">
        <v>50</v>
      </c>
      <c r="F57" s="22"/>
      <c r="G57" s="23"/>
    </row>
    <row r="58" spans="1:7" ht="16.149999999999999" customHeight="1" thickBot="1" x14ac:dyDescent="0.4">
      <c r="A58" s="780"/>
      <c r="B58" s="883"/>
      <c r="C58" s="32" t="s">
        <v>319</v>
      </c>
      <c r="D58" s="33" t="s">
        <v>14</v>
      </c>
      <c r="E58" s="32">
        <v>150</v>
      </c>
      <c r="F58" s="34"/>
      <c r="G58" s="62"/>
    </row>
    <row r="59" spans="1:7" ht="16.5" customHeight="1" thickBot="1" x14ac:dyDescent="0.4">
      <c r="A59" s="780"/>
      <c r="B59" s="92"/>
      <c r="C59" s="64" t="s">
        <v>16</v>
      </c>
      <c r="D59" s="17"/>
      <c r="E59" s="18"/>
      <c r="F59" s="19"/>
      <c r="G59" s="20"/>
    </row>
    <row r="60" spans="1:7" ht="18" thickBot="1" x14ac:dyDescent="0.4">
      <c r="A60" s="780"/>
      <c r="B60" s="535" t="s">
        <v>320</v>
      </c>
      <c r="C60" s="25" t="s">
        <v>170</v>
      </c>
      <c r="D60" s="26" t="s">
        <v>11</v>
      </c>
      <c r="E60" s="25">
        <v>1</v>
      </c>
      <c r="F60" s="27"/>
      <c r="G60" s="61"/>
    </row>
    <row r="61" spans="1:7" ht="15.75" customHeight="1" thickBot="1" x14ac:dyDescent="0.4">
      <c r="A61" s="780"/>
      <c r="B61" s="92"/>
      <c r="C61" s="64" t="s">
        <v>16</v>
      </c>
      <c r="D61" s="17"/>
      <c r="E61" s="18"/>
      <c r="F61" s="19"/>
      <c r="G61" s="20"/>
    </row>
    <row r="62" spans="1:7" ht="60.75" customHeight="1" thickBot="1" x14ac:dyDescent="0.4">
      <c r="A62" s="780"/>
      <c r="B62" s="536" t="s">
        <v>321</v>
      </c>
      <c r="C62" s="32" t="s">
        <v>322</v>
      </c>
      <c r="D62" s="33" t="s">
        <v>11</v>
      </c>
      <c r="E62" s="32">
        <v>1</v>
      </c>
      <c r="F62" s="34"/>
      <c r="G62" s="62"/>
    </row>
    <row r="63" spans="1:7" ht="15.65" customHeight="1" thickBot="1" x14ac:dyDescent="0.4">
      <c r="A63" s="781"/>
      <c r="B63" s="540"/>
      <c r="C63" s="64" t="s">
        <v>16</v>
      </c>
      <c r="D63" s="17"/>
      <c r="E63" s="18"/>
      <c r="F63" s="19"/>
      <c r="G63" s="20"/>
    </row>
    <row r="64" spans="1:7" ht="16.149999999999999" customHeight="1" x14ac:dyDescent="0.35">
      <c r="A64" s="779" t="s">
        <v>323</v>
      </c>
      <c r="B64" s="893" t="s">
        <v>324</v>
      </c>
      <c r="C64" s="40" t="s">
        <v>325</v>
      </c>
      <c r="D64" s="41" t="s">
        <v>11</v>
      </c>
      <c r="E64" s="40">
        <v>1</v>
      </c>
      <c r="F64" s="42"/>
      <c r="G64" s="96"/>
    </row>
    <row r="65" spans="1:7" ht="16.149999999999999" customHeight="1" thickBot="1" x14ac:dyDescent="0.4">
      <c r="A65" s="780"/>
      <c r="B65" s="894"/>
      <c r="C65" s="40" t="s">
        <v>326</v>
      </c>
      <c r="D65" s="41" t="s">
        <v>11</v>
      </c>
      <c r="E65" s="40">
        <v>1</v>
      </c>
      <c r="F65" s="42"/>
      <c r="G65" s="96"/>
    </row>
    <row r="66" spans="1:7" ht="15.65" customHeight="1" thickBot="1" x14ac:dyDescent="0.4">
      <c r="A66" s="780"/>
      <c r="B66" s="542"/>
      <c r="C66" s="64" t="s">
        <v>16</v>
      </c>
      <c r="D66" s="17"/>
      <c r="E66" s="18"/>
      <c r="F66" s="19"/>
      <c r="G66" s="20"/>
    </row>
    <row r="67" spans="1:7" ht="48.65" customHeight="1" thickBot="1" x14ac:dyDescent="0.4">
      <c r="A67" s="780"/>
      <c r="B67" s="543" t="s">
        <v>327</v>
      </c>
      <c r="C67" s="40" t="s">
        <v>328</v>
      </c>
      <c r="D67" s="41" t="s">
        <v>11</v>
      </c>
      <c r="E67" s="40">
        <v>1</v>
      </c>
      <c r="F67" s="42"/>
      <c r="G67" s="96"/>
    </row>
    <row r="68" spans="1:7" ht="16.149999999999999" customHeight="1" thickBot="1" x14ac:dyDescent="0.4">
      <c r="A68" s="780"/>
      <c r="B68" s="544"/>
      <c r="C68" s="113" t="s">
        <v>16</v>
      </c>
      <c r="D68" s="114"/>
      <c r="E68" s="115"/>
      <c r="F68" s="116"/>
      <c r="G68" s="127"/>
    </row>
    <row r="69" spans="1:7" ht="16.149999999999999" customHeight="1" x14ac:dyDescent="0.35">
      <c r="A69" s="806"/>
      <c r="B69" s="895" t="s">
        <v>329</v>
      </c>
      <c r="C69" s="9" t="s">
        <v>71</v>
      </c>
      <c r="D69" s="36" t="s">
        <v>11</v>
      </c>
      <c r="E69" s="9">
        <v>3000</v>
      </c>
      <c r="F69" s="10"/>
      <c r="G69" s="11"/>
    </row>
    <row r="70" spans="1:7" ht="15.65" customHeight="1" x14ac:dyDescent="0.35">
      <c r="A70" s="806"/>
      <c r="B70" s="896"/>
      <c r="C70" s="21" t="s">
        <v>73</v>
      </c>
      <c r="D70" s="28" t="s">
        <v>11</v>
      </c>
      <c r="E70" s="21">
        <v>2600</v>
      </c>
      <c r="F70" s="22"/>
      <c r="G70" s="23"/>
    </row>
    <row r="71" spans="1:7" ht="15.65" customHeight="1" thickBot="1" x14ac:dyDescent="0.4">
      <c r="A71" s="806"/>
      <c r="B71" s="897"/>
      <c r="C71" s="12" t="s">
        <v>330</v>
      </c>
      <c r="D71" s="37" t="s">
        <v>11</v>
      </c>
      <c r="E71" s="12">
        <v>300</v>
      </c>
      <c r="F71" s="13"/>
      <c r="G71" s="14"/>
    </row>
    <row r="72" spans="1:7" ht="15.65" customHeight="1" thickBot="1" x14ac:dyDescent="0.4">
      <c r="A72" s="781"/>
      <c r="B72" s="545"/>
      <c r="C72" s="118" t="s">
        <v>16</v>
      </c>
      <c r="D72" s="49"/>
      <c r="E72" s="15"/>
      <c r="F72" s="16"/>
      <c r="G72" s="24"/>
    </row>
    <row r="73" spans="1:7" ht="15.65" customHeight="1" x14ac:dyDescent="0.35">
      <c r="A73" s="845" t="s">
        <v>331</v>
      </c>
      <c r="B73" s="845" t="s">
        <v>332</v>
      </c>
      <c r="C73" s="120" t="s">
        <v>333</v>
      </c>
      <c r="D73" s="36" t="s">
        <v>11</v>
      </c>
      <c r="E73" s="9">
        <v>1</v>
      </c>
      <c r="F73" s="10"/>
      <c r="G73" s="11"/>
    </row>
    <row r="74" spans="1:7" ht="16.149999999999999" customHeight="1" x14ac:dyDescent="0.35">
      <c r="A74" s="846"/>
      <c r="B74" s="846"/>
      <c r="C74" s="48" t="s">
        <v>334</v>
      </c>
      <c r="D74" s="28" t="s">
        <v>14</v>
      </c>
      <c r="E74" s="21">
        <v>45</v>
      </c>
      <c r="F74" s="22"/>
      <c r="G74" s="23"/>
    </row>
    <row r="75" spans="1:7" ht="16.149999999999999" customHeight="1" thickBot="1" x14ac:dyDescent="0.4">
      <c r="A75" s="846"/>
      <c r="B75" s="846"/>
      <c r="C75" s="105" t="s">
        <v>335</v>
      </c>
      <c r="D75" s="33" t="s">
        <v>14</v>
      </c>
      <c r="E75" s="32">
        <v>6</v>
      </c>
      <c r="F75" s="34"/>
      <c r="G75" s="62"/>
    </row>
    <row r="76" spans="1:7" ht="15.65" customHeight="1" thickBot="1" x14ac:dyDescent="0.4">
      <c r="A76" s="846"/>
      <c r="B76" s="847"/>
      <c r="C76" s="29" t="s">
        <v>16</v>
      </c>
      <c r="D76" s="64"/>
      <c r="E76" s="89"/>
      <c r="F76" s="90"/>
      <c r="G76" s="20"/>
    </row>
    <row r="77" spans="1:7" ht="15.65" customHeight="1" x14ac:dyDescent="0.35">
      <c r="A77" s="846"/>
      <c r="B77" s="845" t="s">
        <v>336</v>
      </c>
      <c r="C77" s="120" t="s">
        <v>337</v>
      </c>
      <c r="D77" s="36" t="s">
        <v>11</v>
      </c>
      <c r="E77" s="9">
        <v>1</v>
      </c>
      <c r="F77" s="10"/>
      <c r="G77" s="11"/>
    </row>
    <row r="78" spans="1:7" ht="15.65" customHeight="1" x14ac:dyDescent="0.35">
      <c r="A78" s="846"/>
      <c r="B78" s="846"/>
      <c r="C78" s="48" t="s">
        <v>338</v>
      </c>
      <c r="D78" s="28" t="s">
        <v>14</v>
      </c>
      <c r="E78" s="21">
        <v>60</v>
      </c>
      <c r="F78" s="22"/>
      <c r="G78" s="23"/>
    </row>
    <row r="79" spans="1:7" ht="16.149999999999999" customHeight="1" x14ac:dyDescent="0.35">
      <c r="A79" s="846"/>
      <c r="B79" s="846"/>
      <c r="C79" s="105" t="s">
        <v>339</v>
      </c>
      <c r="D79" s="33" t="s">
        <v>14</v>
      </c>
      <c r="E79" s="32">
        <v>6</v>
      </c>
      <c r="F79" s="34"/>
      <c r="G79" s="62"/>
    </row>
    <row r="80" spans="1:7" ht="16.149999999999999" customHeight="1" x14ac:dyDescent="0.35">
      <c r="A80" s="846"/>
      <c r="B80" s="898"/>
      <c r="C80" s="21" t="s">
        <v>340</v>
      </c>
      <c r="D80" s="28" t="s">
        <v>14</v>
      </c>
      <c r="E80" s="21">
        <v>46</v>
      </c>
      <c r="F80" s="22"/>
      <c r="G80" s="23"/>
    </row>
    <row r="81" spans="1:7" ht="15.65" customHeight="1" thickBot="1" x14ac:dyDescent="0.4">
      <c r="A81" s="846"/>
      <c r="B81" s="898"/>
      <c r="C81" s="32" t="s">
        <v>341</v>
      </c>
      <c r="D81" s="33" t="s">
        <v>11</v>
      </c>
      <c r="E81" s="32">
        <v>1</v>
      </c>
      <c r="F81" s="34"/>
      <c r="G81" s="62"/>
    </row>
    <row r="82" spans="1:7" ht="15.65" customHeight="1" thickBot="1" x14ac:dyDescent="0.4">
      <c r="A82" s="847"/>
      <c r="B82" s="847"/>
      <c r="C82" s="108" t="s">
        <v>16</v>
      </c>
      <c r="D82" s="64"/>
      <c r="E82" s="89"/>
      <c r="F82" s="90"/>
      <c r="G82" s="20"/>
    </row>
    <row r="83" spans="1:7" ht="15.65" customHeight="1" x14ac:dyDescent="0.35">
      <c r="A83" s="779" t="s">
        <v>342</v>
      </c>
      <c r="B83" s="899" t="s">
        <v>229</v>
      </c>
      <c r="C83" s="121" t="s">
        <v>281</v>
      </c>
      <c r="D83" s="36" t="s">
        <v>14</v>
      </c>
      <c r="E83" s="9">
        <v>500</v>
      </c>
      <c r="F83" s="10"/>
      <c r="G83" s="11"/>
    </row>
    <row r="84" spans="1:7" ht="16.149999999999999" customHeight="1" x14ac:dyDescent="0.35">
      <c r="A84" s="780"/>
      <c r="B84" s="898"/>
      <c r="C84" s="44" t="s">
        <v>71</v>
      </c>
      <c r="D84" s="28" t="s">
        <v>14</v>
      </c>
      <c r="E84" s="21">
        <v>400</v>
      </c>
      <c r="F84" s="22"/>
      <c r="G84" s="61"/>
    </row>
    <row r="85" spans="1:7" ht="16.149999999999999" customHeight="1" x14ac:dyDescent="0.35">
      <c r="A85" s="780"/>
      <c r="B85" s="898"/>
      <c r="C85" s="44" t="s">
        <v>73</v>
      </c>
      <c r="D85" s="28" t="s">
        <v>14</v>
      </c>
      <c r="E85" s="21">
        <v>400</v>
      </c>
      <c r="F85" s="22"/>
      <c r="G85" s="61"/>
    </row>
    <row r="86" spans="1:7" ht="17.5" customHeight="1" thickBot="1" x14ac:dyDescent="0.4">
      <c r="A86" s="780"/>
      <c r="B86" s="898"/>
      <c r="C86" s="122" t="s">
        <v>343</v>
      </c>
      <c r="D86" s="33" t="s">
        <v>14</v>
      </c>
      <c r="E86" s="32">
        <v>100</v>
      </c>
      <c r="F86" s="34"/>
      <c r="G86" s="96"/>
    </row>
    <row r="87" spans="1:7" ht="15.65" customHeight="1" thickBot="1" x14ac:dyDescent="0.4">
      <c r="A87" s="780"/>
      <c r="B87" s="900"/>
      <c r="C87" s="108" t="s">
        <v>16</v>
      </c>
      <c r="D87" s="64"/>
      <c r="E87" s="89"/>
      <c r="F87" s="90"/>
      <c r="G87" s="20"/>
    </row>
    <row r="88" spans="1:7" ht="15.65" customHeight="1" x14ac:dyDescent="0.35">
      <c r="A88" s="780"/>
      <c r="B88" s="845" t="s">
        <v>344</v>
      </c>
      <c r="C88" s="107" t="s">
        <v>281</v>
      </c>
      <c r="D88" s="26" t="s">
        <v>14</v>
      </c>
      <c r="E88" s="25">
        <v>500</v>
      </c>
      <c r="F88" s="27"/>
      <c r="G88" s="61"/>
    </row>
    <row r="89" spans="1:7" ht="15.65" customHeight="1" x14ac:dyDescent="0.35">
      <c r="A89" s="780"/>
      <c r="B89" s="846"/>
      <c r="C89" s="44" t="s">
        <v>71</v>
      </c>
      <c r="D89" s="28" t="s">
        <v>14</v>
      </c>
      <c r="E89" s="21">
        <v>400</v>
      </c>
      <c r="F89" s="22"/>
      <c r="G89" s="23"/>
    </row>
    <row r="90" spans="1:7" ht="15.65" customHeight="1" x14ac:dyDescent="0.35">
      <c r="A90" s="780"/>
      <c r="B90" s="846"/>
      <c r="C90" s="44" t="s">
        <v>73</v>
      </c>
      <c r="D90" s="28" t="s">
        <v>14</v>
      </c>
      <c r="E90" s="21">
        <v>400</v>
      </c>
      <c r="F90" s="22"/>
      <c r="G90" s="23"/>
    </row>
    <row r="91" spans="1:7" ht="16.149999999999999" customHeight="1" thickBot="1" x14ac:dyDescent="0.4">
      <c r="A91" s="780"/>
      <c r="B91" s="846"/>
      <c r="C91" s="45" t="s">
        <v>13</v>
      </c>
      <c r="D91" s="37" t="s">
        <v>14</v>
      </c>
      <c r="E91" s="12">
        <v>100</v>
      </c>
      <c r="F91" s="13"/>
      <c r="G91" s="14"/>
    </row>
    <row r="92" spans="1:7" ht="16.149999999999999" customHeight="1" thickBot="1" x14ac:dyDescent="0.4">
      <c r="A92" s="781"/>
      <c r="B92" s="847"/>
      <c r="C92" s="108" t="s">
        <v>16</v>
      </c>
      <c r="D92" s="64"/>
      <c r="E92" s="89"/>
      <c r="F92" s="90"/>
      <c r="G92" s="20"/>
    </row>
    <row r="93" spans="1:7" ht="18" x14ac:dyDescent="0.35">
      <c r="A93" s="812" t="s">
        <v>345</v>
      </c>
      <c r="B93" s="845" t="s">
        <v>346</v>
      </c>
      <c r="C93" s="47" t="s">
        <v>347</v>
      </c>
      <c r="D93" s="36" t="s">
        <v>11</v>
      </c>
      <c r="E93" s="9">
        <v>1</v>
      </c>
      <c r="F93" s="10"/>
      <c r="G93" s="11"/>
    </row>
    <row r="94" spans="1:7" ht="15.5" x14ac:dyDescent="0.35">
      <c r="A94" s="813"/>
      <c r="B94" s="846"/>
      <c r="C94" s="48" t="s">
        <v>281</v>
      </c>
      <c r="D94" s="28" t="s">
        <v>14</v>
      </c>
      <c r="E94" s="21">
        <v>100</v>
      </c>
      <c r="F94" s="22"/>
      <c r="G94" s="23"/>
    </row>
    <row r="95" spans="1:7" ht="15.5" x14ac:dyDescent="0.35">
      <c r="A95" s="813"/>
      <c r="B95" s="846"/>
      <c r="C95" s="105" t="s">
        <v>348</v>
      </c>
      <c r="D95" s="33" t="s">
        <v>14</v>
      </c>
      <c r="E95" s="32">
        <v>280</v>
      </c>
      <c r="F95" s="34"/>
      <c r="G95" s="62"/>
    </row>
    <row r="96" spans="1:7" ht="15.5" x14ac:dyDescent="0.35">
      <c r="A96" s="813"/>
      <c r="B96" s="846"/>
      <c r="C96" s="48" t="s">
        <v>71</v>
      </c>
      <c r="D96" s="28" t="s">
        <v>14</v>
      </c>
      <c r="E96" s="21">
        <v>250</v>
      </c>
      <c r="F96" s="22"/>
      <c r="G96" s="23"/>
    </row>
    <row r="97" spans="1:7" ht="15.5" x14ac:dyDescent="0.35">
      <c r="A97" s="813"/>
      <c r="B97" s="846"/>
      <c r="C97" s="48" t="s">
        <v>73</v>
      </c>
      <c r="D97" s="28" t="s">
        <v>14</v>
      </c>
      <c r="E97" s="21">
        <v>250</v>
      </c>
      <c r="F97" s="22"/>
      <c r="G97" s="23"/>
    </row>
    <row r="98" spans="1:7" ht="16" thickBot="1" x14ac:dyDescent="0.4">
      <c r="A98" s="813"/>
      <c r="B98" s="846"/>
      <c r="C98" s="105" t="s">
        <v>13</v>
      </c>
      <c r="D98" s="33" t="s">
        <v>14</v>
      </c>
      <c r="E98" s="32">
        <v>130</v>
      </c>
      <c r="F98" s="34"/>
      <c r="G98" s="62"/>
    </row>
    <row r="99" spans="1:7" ht="16" thickBot="1" x14ac:dyDescent="0.4">
      <c r="A99" s="814"/>
      <c r="B99" s="846"/>
      <c r="C99" s="264" t="s">
        <v>16</v>
      </c>
      <c r="D99" s="113"/>
      <c r="E99" s="125"/>
      <c r="F99" s="126"/>
      <c r="G99" s="127"/>
    </row>
    <row r="100" spans="1:7" ht="30" x14ac:dyDescent="0.35">
      <c r="A100" s="866" t="s">
        <v>349</v>
      </c>
      <c r="B100" s="519" t="s">
        <v>350</v>
      </c>
      <c r="C100" s="332" t="s">
        <v>658</v>
      </c>
      <c r="D100" s="333" t="s">
        <v>11</v>
      </c>
      <c r="E100" s="332">
        <v>1</v>
      </c>
      <c r="F100" s="334"/>
      <c r="G100" s="334"/>
    </row>
    <row r="101" spans="1:7" ht="15.5" x14ac:dyDescent="0.35">
      <c r="A101" s="867"/>
      <c r="B101" s="521"/>
      <c r="C101" s="332" t="s">
        <v>659</v>
      </c>
      <c r="D101" s="333" t="s">
        <v>11</v>
      </c>
      <c r="E101" s="332">
        <v>1</v>
      </c>
      <c r="F101" s="334"/>
      <c r="G101" s="334"/>
    </row>
    <row r="102" spans="1:7" ht="16" thickBot="1" x14ac:dyDescent="0.4">
      <c r="A102" s="867"/>
      <c r="B102" s="520"/>
      <c r="C102" s="337" t="s">
        <v>16</v>
      </c>
      <c r="D102" s="338"/>
      <c r="E102" s="339"/>
      <c r="F102" s="340"/>
      <c r="G102" s="340"/>
    </row>
    <row r="103" spans="1:7" ht="16" thickBot="1" x14ac:dyDescent="0.4">
      <c r="A103" s="867"/>
      <c r="B103" s="904" t="s">
        <v>352</v>
      </c>
      <c r="C103" s="348" t="s">
        <v>353</v>
      </c>
      <c r="D103" s="345" t="s">
        <v>11</v>
      </c>
      <c r="E103" s="344">
        <v>1</v>
      </c>
      <c r="F103" s="346"/>
      <c r="G103" s="347"/>
    </row>
    <row r="104" spans="1:7" ht="16" thickBot="1" x14ac:dyDescent="0.4">
      <c r="A104" s="867"/>
      <c r="B104" s="905"/>
      <c r="C104" s="348" t="s">
        <v>354</v>
      </c>
      <c r="D104" s="345" t="s">
        <v>11</v>
      </c>
      <c r="E104" s="344">
        <v>2</v>
      </c>
      <c r="F104" s="346"/>
      <c r="G104" s="347"/>
    </row>
    <row r="105" spans="1:7" ht="16" thickBot="1" x14ac:dyDescent="0.4">
      <c r="A105" s="867"/>
      <c r="B105" s="905"/>
      <c r="C105" s="348" t="s">
        <v>355</v>
      </c>
      <c r="D105" s="345" t="s">
        <v>11</v>
      </c>
      <c r="E105" s="344">
        <v>15</v>
      </c>
      <c r="F105" s="346"/>
      <c r="G105" s="347"/>
    </row>
    <row r="106" spans="1:7" ht="20.5" customHeight="1" thickBot="1" x14ac:dyDescent="0.4">
      <c r="A106" s="867"/>
      <c r="B106" s="906"/>
      <c r="C106" s="108" t="s">
        <v>16</v>
      </c>
      <c r="D106" s="17"/>
      <c r="E106" s="18"/>
      <c r="F106" s="19"/>
      <c r="G106" s="20"/>
    </row>
    <row r="107" spans="1:7" ht="20.5" customHeight="1" thickBot="1" x14ac:dyDescent="0.4">
      <c r="A107" s="395"/>
      <c r="B107" s="547"/>
      <c r="C107" s="901" t="s">
        <v>255</v>
      </c>
      <c r="D107" s="901"/>
      <c r="E107" s="901"/>
      <c r="F107" s="902"/>
      <c r="G107" s="145">
        <f>+G106+G102+G99+G92+G87+G82+G76+G72+G68+G66+G63+G61+G59+G52+G50+G47+G44+G40+G36++G31+G29+G27+G20+G24+G18+G16+G14+G9+G6</f>
        <v>0</v>
      </c>
    </row>
    <row r="108" spans="1:7" ht="20.5" customHeight="1" thickBot="1" x14ac:dyDescent="0.4">
      <c r="A108" s="395"/>
      <c r="B108" s="547"/>
      <c r="C108" s="901" t="s">
        <v>53</v>
      </c>
      <c r="D108" s="901"/>
      <c r="E108" s="901"/>
      <c r="F108" s="902"/>
      <c r="G108" s="145">
        <f>G107*0.1</f>
        <v>0</v>
      </c>
    </row>
    <row r="109" spans="1:7" ht="20.5" customHeight="1" thickBot="1" x14ac:dyDescent="0.4">
      <c r="A109" s="395"/>
      <c r="B109" s="547"/>
      <c r="C109" s="901" t="s">
        <v>54</v>
      </c>
      <c r="D109" s="901"/>
      <c r="E109" s="901"/>
      <c r="F109" s="902"/>
      <c r="G109" s="145">
        <f>G107*0.15</f>
        <v>0</v>
      </c>
    </row>
    <row r="110" spans="1:7" ht="19" thickBot="1" x14ac:dyDescent="0.5">
      <c r="A110" s="391"/>
      <c r="B110" s="546"/>
      <c r="C110" s="903" t="s">
        <v>55</v>
      </c>
      <c r="D110" s="901"/>
      <c r="E110" s="901"/>
      <c r="F110" s="902"/>
      <c r="G110" s="392">
        <f>SUM(G107:G109)</f>
        <v>0</v>
      </c>
    </row>
  </sheetData>
  <mergeCells count="33">
    <mergeCell ref="C107:F107"/>
    <mergeCell ref="C108:F108"/>
    <mergeCell ref="C109:F109"/>
    <mergeCell ref="C110:F110"/>
    <mergeCell ref="A100:A106"/>
    <mergeCell ref="B103:B106"/>
    <mergeCell ref="A83:A92"/>
    <mergeCell ref="B83:B87"/>
    <mergeCell ref="B88:B92"/>
    <mergeCell ref="A93:A99"/>
    <mergeCell ref="B93:B99"/>
    <mergeCell ref="A64:A72"/>
    <mergeCell ref="B64:B65"/>
    <mergeCell ref="B69:B71"/>
    <mergeCell ref="A73:A82"/>
    <mergeCell ref="B73:B76"/>
    <mergeCell ref="B77:B82"/>
    <mergeCell ref="A45:A50"/>
    <mergeCell ref="B45:B46"/>
    <mergeCell ref="B48:B49"/>
    <mergeCell ref="A51:A63"/>
    <mergeCell ref="B53:B58"/>
    <mergeCell ref="A21:A44"/>
    <mergeCell ref="B21:B23"/>
    <mergeCell ref="B25:B26"/>
    <mergeCell ref="B32:B35"/>
    <mergeCell ref="B37:B39"/>
    <mergeCell ref="B41:B43"/>
    <mergeCell ref="A2:G2"/>
    <mergeCell ref="B7:B8"/>
    <mergeCell ref="A4:A6"/>
    <mergeCell ref="A7:A20"/>
    <mergeCell ref="B10:B13"/>
  </mergeCells>
  <pageMargins left="0.7" right="0.7" top="0.75" bottom="0.75" header="0.3" footer="0.3"/>
  <pageSetup scale="4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5"/>
  <sheetViews>
    <sheetView view="pageBreakPreview" topLeftCell="A36" zoomScale="110" zoomScaleNormal="100" zoomScaleSheetLayoutView="110" workbookViewId="0">
      <selection activeCell="C43" sqref="C43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24.81640625" customWidth="1"/>
  </cols>
  <sheetData>
    <row r="1" spans="1:7" ht="15.75" customHeight="1" thickBot="1" x14ac:dyDescent="0.4"/>
    <row r="2" spans="1:7" ht="20.25" customHeight="1" thickBot="1" x14ac:dyDescent="0.45">
      <c r="A2" s="880" t="s">
        <v>271</v>
      </c>
      <c r="B2" s="881"/>
      <c r="C2" s="881"/>
      <c r="D2" s="881"/>
      <c r="E2" s="881"/>
      <c r="F2" s="881"/>
      <c r="G2" s="882"/>
    </row>
    <row r="3" spans="1:7" ht="39.65" customHeight="1" thickBot="1" x14ac:dyDescent="0.45">
      <c r="A3" s="93" t="s">
        <v>1</v>
      </c>
      <c r="B3" s="548" t="s">
        <v>2</v>
      </c>
      <c r="C3" s="94" t="s">
        <v>3</v>
      </c>
      <c r="D3" s="94" t="s">
        <v>4</v>
      </c>
      <c r="E3" s="94" t="s">
        <v>5</v>
      </c>
      <c r="F3" s="94" t="s">
        <v>6</v>
      </c>
      <c r="G3" s="95" t="s">
        <v>7</v>
      </c>
    </row>
    <row r="4" spans="1:7" ht="31" thickBot="1" x14ac:dyDescent="0.4">
      <c r="A4" s="867"/>
      <c r="B4" s="341" t="s">
        <v>356</v>
      </c>
      <c r="C4" s="121" t="s">
        <v>357</v>
      </c>
      <c r="D4" s="17" t="s">
        <v>11</v>
      </c>
      <c r="E4" s="18">
        <v>8</v>
      </c>
      <c r="F4" s="116"/>
      <c r="G4" s="342"/>
    </row>
    <row r="5" spans="1:7" ht="16" thickBot="1" x14ac:dyDescent="0.4">
      <c r="A5" s="867"/>
      <c r="B5" s="343"/>
      <c r="C5" s="108" t="s">
        <v>16</v>
      </c>
      <c r="D5" s="17"/>
      <c r="E5" s="18"/>
      <c r="F5" s="19"/>
      <c r="G5" s="20"/>
    </row>
    <row r="6" spans="1:7" ht="30" x14ac:dyDescent="0.35">
      <c r="A6" s="867"/>
      <c r="B6" s="331" t="s">
        <v>358</v>
      </c>
      <c r="C6" s="25" t="s">
        <v>359</v>
      </c>
      <c r="D6" s="26" t="s">
        <v>11</v>
      </c>
      <c r="E6" s="25">
        <v>1</v>
      </c>
      <c r="F6" s="27"/>
      <c r="G6" s="27"/>
    </row>
    <row r="7" spans="1:7" ht="15.5" x14ac:dyDescent="0.35">
      <c r="A7" s="867"/>
      <c r="B7" s="335"/>
      <c r="C7" s="21" t="s">
        <v>360</v>
      </c>
      <c r="D7" s="28" t="s">
        <v>11</v>
      </c>
      <c r="E7" s="21">
        <v>1</v>
      </c>
      <c r="F7" s="22"/>
      <c r="G7" s="22"/>
    </row>
    <row r="8" spans="1:7" ht="15.5" x14ac:dyDescent="0.35">
      <c r="A8" s="867"/>
      <c r="B8" s="335"/>
      <c r="C8" s="21"/>
      <c r="D8" s="28"/>
      <c r="E8" s="21"/>
      <c r="F8" s="22"/>
      <c r="G8" s="22"/>
    </row>
    <row r="9" spans="1:7" ht="16" thickBot="1" x14ac:dyDescent="0.4">
      <c r="A9" s="867"/>
      <c r="B9" s="336"/>
      <c r="C9" s="118" t="s">
        <v>16</v>
      </c>
      <c r="D9" s="49"/>
      <c r="E9" s="15"/>
      <c r="F9" s="16"/>
      <c r="G9" s="24"/>
    </row>
    <row r="10" spans="1:7" ht="16" thickBot="1" x14ac:dyDescent="0.4">
      <c r="A10" s="867"/>
      <c r="B10" s="331" t="s">
        <v>361</v>
      </c>
      <c r="C10" s="344" t="s">
        <v>362</v>
      </c>
      <c r="D10" s="345" t="s">
        <v>11</v>
      </c>
      <c r="E10" s="344">
        <v>1</v>
      </c>
      <c r="F10" s="346"/>
      <c r="G10" s="347"/>
    </row>
    <row r="11" spans="1:7" ht="16" thickBot="1" x14ac:dyDescent="0.4">
      <c r="A11" s="867"/>
      <c r="B11" s="335"/>
      <c r="C11" s="344" t="s">
        <v>351</v>
      </c>
      <c r="D11" s="345" t="s">
        <v>11</v>
      </c>
      <c r="E11" s="344">
        <v>1</v>
      </c>
      <c r="F11" s="346"/>
      <c r="G11" s="347"/>
    </row>
    <row r="12" spans="1:7" ht="16" thickBot="1" x14ac:dyDescent="0.4">
      <c r="A12" s="867"/>
      <c r="B12" s="336"/>
      <c r="C12" s="64" t="s">
        <v>16</v>
      </c>
      <c r="D12" s="17"/>
      <c r="E12" s="18"/>
      <c r="F12" s="19"/>
      <c r="G12" s="20"/>
    </row>
    <row r="13" spans="1:7" ht="16" thickBot="1" x14ac:dyDescent="0.4">
      <c r="A13" s="867"/>
      <c r="B13" s="915" t="s">
        <v>363</v>
      </c>
      <c r="C13" s="115" t="s">
        <v>359</v>
      </c>
      <c r="D13" s="114" t="s">
        <v>11</v>
      </c>
      <c r="E13" s="115">
        <v>1</v>
      </c>
      <c r="F13" s="116"/>
      <c r="G13" s="342"/>
    </row>
    <row r="14" spans="1:7" ht="16" thickBot="1" x14ac:dyDescent="0.4">
      <c r="A14" s="867"/>
      <c r="B14" s="916"/>
      <c r="C14" s="64" t="s">
        <v>16</v>
      </c>
      <c r="D14" s="17"/>
      <c r="E14" s="18"/>
      <c r="F14" s="19"/>
      <c r="G14" s="20"/>
    </row>
    <row r="15" spans="1:7" ht="16" thickBot="1" x14ac:dyDescent="0.4">
      <c r="A15" s="867"/>
      <c r="B15" s="912" t="s">
        <v>364</v>
      </c>
      <c r="C15" s="349" t="s">
        <v>365</v>
      </c>
      <c r="D15" s="114" t="s">
        <v>11</v>
      </c>
      <c r="E15" s="115">
        <v>12</v>
      </c>
      <c r="F15" s="116"/>
      <c r="G15" s="342"/>
    </row>
    <row r="16" spans="1:7" ht="16" thickBot="1" x14ac:dyDescent="0.4">
      <c r="A16" s="867"/>
      <c r="B16" s="914"/>
      <c r="C16" s="108" t="s">
        <v>16</v>
      </c>
      <c r="D16" s="17"/>
      <c r="E16" s="18"/>
      <c r="F16" s="19"/>
      <c r="G16" s="20"/>
    </row>
    <row r="17" spans="1:7" ht="15.5" x14ac:dyDescent="0.35">
      <c r="A17" s="867"/>
      <c r="B17" s="351" t="s">
        <v>366</v>
      </c>
      <c r="C17" s="121" t="s">
        <v>359</v>
      </c>
      <c r="D17" s="36" t="s">
        <v>11</v>
      </c>
      <c r="E17" s="9">
        <v>1</v>
      </c>
      <c r="F17" s="10"/>
      <c r="G17" s="11"/>
    </row>
    <row r="18" spans="1:7" ht="15.5" x14ac:dyDescent="0.35">
      <c r="A18" s="867"/>
      <c r="B18" s="352"/>
      <c r="C18" s="353" t="s">
        <v>367</v>
      </c>
      <c r="D18" s="333" t="s">
        <v>14</v>
      </c>
      <c r="E18" s="332">
        <v>50</v>
      </c>
      <c r="F18" s="334"/>
      <c r="G18" s="354"/>
    </row>
    <row r="19" spans="1:7" ht="15.5" x14ac:dyDescent="0.35">
      <c r="A19" s="867"/>
      <c r="B19" s="352"/>
      <c r="C19" s="353" t="s">
        <v>71</v>
      </c>
      <c r="D19" s="333" t="s">
        <v>14</v>
      </c>
      <c r="E19" s="332">
        <v>50</v>
      </c>
      <c r="F19" s="334"/>
      <c r="G19" s="354"/>
    </row>
    <row r="20" spans="1:7" ht="15.5" x14ac:dyDescent="0.35">
      <c r="A20" s="867"/>
      <c r="B20" s="352"/>
      <c r="C20" s="353" t="s">
        <v>73</v>
      </c>
      <c r="D20" s="333" t="s">
        <v>14</v>
      </c>
      <c r="E20" s="332">
        <v>50</v>
      </c>
      <c r="F20" s="334"/>
      <c r="G20" s="354"/>
    </row>
    <row r="21" spans="1:7" ht="16" thickBot="1" x14ac:dyDescent="0.4">
      <c r="A21" s="867"/>
      <c r="B21" s="355"/>
      <c r="C21" s="266" t="s">
        <v>16</v>
      </c>
      <c r="D21" s="49"/>
      <c r="E21" s="15"/>
      <c r="F21" s="16"/>
      <c r="G21" s="24"/>
    </row>
    <row r="22" spans="1:7" ht="16" thickBot="1" x14ac:dyDescent="0.4">
      <c r="A22" s="867"/>
      <c r="B22" s="331" t="s">
        <v>368</v>
      </c>
      <c r="C22" s="344" t="s">
        <v>362</v>
      </c>
      <c r="D22" s="345" t="s">
        <v>11</v>
      </c>
      <c r="E22" s="344">
        <v>1</v>
      </c>
      <c r="F22" s="346"/>
      <c r="G22" s="347"/>
    </row>
    <row r="23" spans="1:7" ht="16" thickBot="1" x14ac:dyDescent="0.4">
      <c r="A23" s="867"/>
      <c r="B23" s="335"/>
      <c r="C23" s="344" t="s">
        <v>351</v>
      </c>
      <c r="D23" s="345" t="s">
        <v>11</v>
      </c>
      <c r="E23" s="344">
        <v>1</v>
      </c>
      <c r="F23" s="346"/>
      <c r="G23" s="347"/>
    </row>
    <row r="24" spans="1:7" ht="16" thickBot="1" x14ac:dyDescent="0.4">
      <c r="A24" s="867"/>
      <c r="B24" s="336"/>
      <c r="C24" s="356" t="s">
        <v>16</v>
      </c>
      <c r="D24" s="357"/>
      <c r="E24" s="358"/>
      <c r="F24" s="359"/>
      <c r="G24" s="360"/>
    </row>
    <row r="25" spans="1:7" ht="15.5" x14ac:dyDescent="0.35">
      <c r="A25" s="867"/>
      <c r="B25" s="331" t="s">
        <v>369</v>
      </c>
      <c r="C25" s="361" t="s">
        <v>370</v>
      </c>
      <c r="D25" s="362" t="s">
        <v>11</v>
      </c>
      <c r="E25" s="361">
        <v>1</v>
      </c>
      <c r="F25" s="363"/>
      <c r="G25" s="364"/>
    </row>
    <row r="26" spans="1:7" ht="15.5" x14ac:dyDescent="0.35">
      <c r="A26" s="867"/>
      <c r="B26" s="335"/>
      <c r="C26" s="332" t="s">
        <v>371</v>
      </c>
      <c r="D26" s="333" t="s">
        <v>14</v>
      </c>
      <c r="E26" s="332">
        <v>200</v>
      </c>
      <c r="F26" s="334"/>
      <c r="G26" s="354"/>
    </row>
    <row r="27" spans="1:7" ht="15.5" x14ac:dyDescent="0.35">
      <c r="A27" s="867"/>
      <c r="B27" s="335"/>
      <c r="C27" s="332" t="s">
        <v>71</v>
      </c>
      <c r="D27" s="333" t="s">
        <v>14</v>
      </c>
      <c r="E27" s="332">
        <v>150</v>
      </c>
      <c r="F27" s="334"/>
      <c r="G27" s="334"/>
    </row>
    <row r="28" spans="1:7" ht="15.5" x14ac:dyDescent="0.35">
      <c r="A28" s="867"/>
      <c r="B28" s="335"/>
      <c r="C28" s="332" t="s">
        <v>73</v>
      </c>
      <c r="D28" s="333" t="s">
        <v>14</v>
      </c>
      <c r="E28" s="332">
        <v>150</v>
      </c>
      <c r="F28" s="334"/>
      <c r="G28" s="334"/>
    </row>
    <row r="29" spans="1:7" ht="15.5" x14ac:dyDescent="0.35">
      <c r="A29" s="867"/>
      <c r="B29" s="335"/>
      <c r="C29" s="365" t="s">
        <v>29</v>
      </c>
      <c r="D29" s="366" t="s">
        <v>14</v>
      </c>
      <c r="E29" s="365">
        <v>50</v>
      </c>
      <c r="F29" s="367"/>
      <c r="G29" s="368"/>
    </row>
    <row r="30" spans="1:7" ht="16" thickBot="1" x14ac:dyDescent="0.4">
      <c r="A30" s="867"/>
      <c r="B30" s="336"/>
      <c r="C30" s="369" t="s">
        <v>16</v>
      </c>
      <c r="D30" s="370"/>
      <c r="E30" s="371"/>
      <c r="F30" s="372"/>
      <c r="G30" s="373"/>
    </row>
    <row r="31" spans="1:7" ht="16" thickBot="1" x14ac:dyDescent="0.4">
      <c r="A31" s="867"/>
      <c r="B31" s="915" t="s">
        <v>372</v>
      </c>
      <c r="C31" s="115" t="s">
        <v>373</v>
      </c>
      <c r="D31" s="114" t="s">
        <v>11</v>
      </c>
      <c r="E31" s="115">
        <v>1</v>
      </c>
      <c r="F31" s="374"/>
      <c r="G31" s="375"/>
    </row>
    <row r="32" spans="1:7" ht="16" thickBot="1" x14ac:dyDescent="0.4">
      <c r="A32" s="867"/>
      <c r="B32" s="914"/>
      <c r="C32" s="108" t="s">
        <v>16</v>
      </c>
      <c r="D32" s="17"/>
      <c r="E32" s="18"/>
      <c r="F32" s="19"/>
      <c r="G32" s="20"/>
    </row>
    <row r="33" spans="1:7" ht="15.5" x14ac:dyDescent="0.35">
      <c r="A33" s="867"/>
      <c r="B33" s="915" t="s">
        <v>374</v>
      </c>
      <c r="C33" s="361" t="s">
        <v>655</v>
      </c>
      <c r="D33" s="362" t="s">
        <v>11</v>
      </c>
      <c r="E33" s="361">
        <v>1</v>
      </c>
      <c r="F33" s="363"/>
      <c r="G33" s="364"/>
    </row>
    <row r="34" spans="1:7" ht="15.5" x14ac:dyDescent="0.35">
      <c r="A34" s="867"/>
      <c r="B34" s="917"/>
      <c r="C34" s="332" t="s">
        <v>656</v>
      </c>
      <c r="D34" s="333" t="s">
        <v>11</v>
      </c>
      <c r="E34" s="332">
        <v>12</v>
      </c>
      <c r="F34" s="334"/>
      <c r="G34" s="354"/>
    </row>
    <row r="35" spans="1:7" ht="16" thickBot="1" x14ac:dyDescent="0.4">
      <c r="A35" s="867"/>
      <c r="B35" s="916"/>
      <c r="C35" s="118" t="s">
        <v>16</v>
      </c>
      <c r="D35" s="49"/>
      <c r="E35" s="15"/>
      <c r="F35" s="16"/>
      <c r="G35" s="24"/>
    </row>
    <row r="36" spans="1:7" ht="16" thickBot="1" x14ac:dyDescent="0.4">
      <c r="A36" s="867"/>
      <c r="B36" s="915" t="s">
        <v>376</v>
      </c>
      <c r="C36" s="344" t="s">
        <v>377</v>
      </c>
      <c r="D36" s="345" t="s">
        <v>11</v>
      </c>
      <c r="E36" s="344">
        <v>1</v>
      </c>
      <c r="F36" s="346"/>
      <c r="G36" s="347"/>
    </row>
    <row r="37" spans="1:7" ht="16" thickBot="1" x14ac:dyDescent="0.4">
      <c r="A37" s="867"/>
      <c r="B37" s="916"/>
      <c r="C37" s="113" t="s">
        <v>16</v>
      </c>
      <c r="D37" s="114"/>
      <c r="E37" s="115"/>
      <c r="F37" s="116"/>
      <c r="G37" s="127"/>
    </row>
    <row r="38" spans="1:7" ht="15.5" x14ac:dyDescent="0.35">
      <c r="A38" s="867"/>
      <c r="B38" s="915" t="s">
        <v>378</v>
      </c>
      <c r="C38" s="376" t="s">
        <v>379</v>
      </c>
      <c r="D38" s="333" t="s">
        <v>11</v>
      </c>
      <c r="E38" s="332">
        <v>1</v>
      </c>
      <c r="F38" s="334"/>
      <c r="G38" s="334"/>
    </row>
    <row r="39" spans="1:7" ht="15.5" x14ac:dyDescent="0.35">
      <c r="A39" s="867"/>
      <c r="B39" s="917"/>
      <c r="C39" s="376" t="s">
        <v>380</v>
      </c>
      <c r="D39" s="333" t="s">
        <v>11</v>
      </c>
      <c r="E39" s="332">
        <v>1</v>
      </c>
      <c r="F39" s="334"/>
      <c r="G39" s="334"/>
    </row>
    <row r="40" spans="1:7" ht="16" thickBot="1" x14ac:dyDescent="0.4">
      <c r="A40" s="867"/>
      <c r="B40" s="916"/>
      <c r="C40" s="377" t="s">
        <v>375</v>
      </c>
      <c r="D40" s="378" t="s">
        <v>11</v>
      </c>
      <c r="E40" s="379">
        <v>5</v>
      </c>
      <c r="F40" s="380"/>
      <c r="G40" s="381"/>
    </row>
    <row r="41" spans="1:7" ht="16" thickBot="1" x14ac:dyDescent="0.4">
      <c r="A41" s="867"/>
      <c r="B41" s="549"/>
      <c r="C41" s="356" t="s">
        <v>16</v>
      </c>
      <c r="D41" s="357"/>
      <c r="E41" s="358"/>
      <c r="F41" s="359"/>
      <c r="G41" s="360"/>
    </row>
    <row r="42" spans="1:7" ht="16" thickBot="1" x14ac:dyDescent="0.4">
      <c r="A42" s="867"/>
      <c r="B42" s="915" t="s">
        <v>381</v>
      </c>
      <c r="C42" s="344" t="s">
        <v>365</v>
      </c>
      <c r="D42" s="345" t="s">
        <v>11</v>
      </c>
      <c r="E42" s="344">
        <v>12</v>
      </c>
      <c r="F42" s="346"/>
      <c r="G42" s="347"/>
    </row>
    <row r="43" spans="1:7" ht="16" thickBot="1" x14ac:dyDescent="0.4">
      <c r="A43" s="867"/>
      <c r="B43" s="917"/>
      <c r="C43" s="344" t="s">
        <v>657</v>
      </c>
      <c r="D43" s="345" t="s">
        <v>11</v>
      </c>
      <c r="E43" s="344">
        <v>1</v>
      </c>
      <c r="F43" s="346"/>
      <c r="G43" s="347"/>
    </row>
    <row r="44" spans="1:7" ht="16" thickBot="1" x14ac:dyDescent="0.4">
      <c r="A44" s="867"/>
      <c r="B44" s="917"/>
      <c r="C44" s="344" t="s">
        <v>654</v>
      </c>
      <c r="D44" s="345" t="s">
        <v>11</v>
      </c>
      <c r="E44" s="344">
        <v>1</v>
      </c>
      <c r="F44" s="346"/>
      <c r="G44" s="347"/>
    </row>
    <row r="45" spans="1:7" ht="16" thickBot="1" x14ac:dyDescent="0.4">
      <c r="A45" s="867"/>
      <c r="B45" s="916"/>
      <c r="C45" s="64" t="s">
        <v>16</v>
      </c>
      <c r="D45" s="17"/>
      <c r="E45" s="18"/>
      <c r="F45" s="19"/>
      <c r="G45" s="20"/>
    </row>
    <row r="46" spans="1:7" ht="16" thickBot="1" x14ac:dyDescent="0.4">
      <c r="A46" s="867"/>
      <c r="B46" s="915" t="s">
        <v>382</v>
      </c>
      <c r="C46" s="115" t="s">
        <v>383</v>
      </c>
      <c r="D46" s="114" t="s">
        <v>11</v>
      </c>
      <c r="E46" s="115">
        <v>12</v>
      </c>
      <c r="F46" s="374"/>
      <c r="G46" s="375"/>
    </row>
    <row r="47" spans="1:7" ht="16" thickBot="1" x14ac:dyDescent="0.4">
      <c r="A47" s="867"/>
      <c r="B47" s="917"/>
      <c r="C47" s="113" t="s">
        <v>16</v>
      </c>
      <c r="D47" s="114"/>
      <c r="E47" s="115"/>
      <c r="F47" s="116"/>
      <c r="G47" s="127"/>
    </row>
    <row r="48" spans="1:7" ht="15.5" x14ac:dyDescent="0.35">
      <c r="A48" s="811"/>
      <c r="B48" s="912" t="s">
        <v>384</v>
      </c>
      <c r="C48" s="382" t="s">
        <v>385</v>
      </c>
      <c r="D48" s="362" t="s">
        <v>11</v>
      </c>
      <c r="E48" s="361">
        <v>1</v>
      </c>
      <c r="F48" s="363"/>
      <c r="G48" s="364"/>
    </row>
    <row r="49" spans="1:7" ht="15.5" x14ac:dyDescent="0.35">
      <c r="A49" s="811"/>
      <c r="B49" s="913"/>
      <c r="C49" s="353" t="s">
        <v>71</v>
      </c>
      <c r="D49" s="333" t="s">
        <v>14</v>
      </c>
      <c r="E49" s="332">
        <v>400</v>
      </c>
      <c r="F49" s="334"/>
      <c r="G49" s="354"/>
    </row>
    <row r="50" spans="1:7" ht="15.5" x14ac:dyDescent="0.35">
      <c r="A50" s="811"/>
      <c r="B50" s="913"/>
      <c r="C50" s="353" t="s">
        <v>73</v>
      </c>
      <c r="D50" s="333" t="s">
        <v>14</v>
      </c>
      <c r="E50" s="332">
        <v>100</v>
      </c>
      <c r="F50" s="334"/>
      <c r="G50" s="354"/>
    </row>
    <row r="51" spans="1:7" ht="15.5" x14ac:dyDescent="0.35">
      <c r="A51" s="811"/>
      <c r="B51" s="913"/>
      <c r="C51" s="353" t="s">
        <v>13</v>
      </c>
      <c r="D51" s="333" t="s">
        <v>14</v>
      </c>
      <c r="E51" s="332">
        <v>100</v>
      </c>
      <c r="F51" s="334"/>
      <c r="G51" s="354"/>
    </row>
    <row r="52" spans="1:7" ht="16" thickBot="1" x14ac:dyDescent="0.4">
      <c r="A52" s="811"/>
      <c r="B52" s="913"/>
      <c r="C52" s="383" t="s">
        <v>386</v>
      </c>
      <c r="D52" s="378" t="s">
        <v>14</v>
      </c>
      <c r="E52" s="379">
        <v>500</v>
      </c>
      <c r="F52" s="380"/>
      <c r="G52" s="381"/>
    </row>
    <row r="53" spans="1:7" ht="16" thickBot="1" x14ac:dyDescent="0.4">
      <c r="A53" s="811"/>
      <c r="B53" s="914"/>
      <c r="C53" s="384" t="s">
        <v>16</v>
      </c>
      <c r="D53" s="345"/>
      <c r="E53" s="344"/>
      <c r="F53" s="346"/>
      <c r="G53" s="385"/>
    </row>
    <row r="54" spans="1:7" ht="15.5" x14ac:dyDescent="0.35">
      <c r="A54" s="867"/>
      <c r="B54" s="918" t="s">
        <v>387</v>
      </c>
      <c r="C54" s="382" t="s">
        <v>388</v>
      </c>
      <c r="D54" s="362" t="s">
        <v>11</v>
      </c>
      <c r="E54" s="361">
        <v>1</v>
      </c>
      <c r="F54" s="363"/>
      <c r="G54" s="364"/>
    </row>
    <row r="55" spans="1:7" ht="15.5" x14ac:dyDescent="0.35">
      <c r="A55" s="867"/>
      <c r="B55" s="919"/>
      <c r="C55" s="353" t="s">
        <v>389</v>
      </c>
      <c r="D55" s="333" t="s">
        <v>11</v>
      </c>
      <c r="E55" s="332">
        <v>1</v>
      </c>
      <c r="F55" s="334"/>
      <c r="G55" s="354"/>
    </row>
    <row r="56" spans="1:7" ht="15.5" x14ac:dyDescent="0.35">
      <c r="A56" s="867"/>
      <c r="B56" s="919"/>
      <c r="C56" s="353" t="s">
        <v>390</v>
      </c>
      <c r="D56" s="333" t="s">
        <v>11</v>
      </c>
      <c r="E56" s="332">
        <v>1</v>
      </c>
      <c r="F56" s="334"/>
      <c r="G56" s="354"/>
    </row>
    <row r="57" spans="1:7" ht="15.5" x14ac:dyDescent="0.35">
      <c r="A57" s="867"/>
      <c r="B57" s="919"/>
      <c r="C57" s="386" t="s">
        <v>391</v>
      </c>
      <c r="D57" s="387" t="s">
        <v>14</v>
      </c>
      <c r="E57" s="388">
        <v>1000</v>
      </c>
      <c r="F57" s="389"/>
      <c r="G57" s="390"/>
    </row>
    <row r="58" spans="1:7" ht="15.5" x14ac:dyDescent="0.35">
      <c r="A58" s="867"/>
      <c r="B58" s="919"/>
      <c r="C58" s="386" t="s">
        <v>71</v>
      </c>
      <c r="D58" s="387" t="s">
        <v>14</v>
      </c>
      <c r="E58" s="388">
        <v>800</v>
      </c>
      <c r="F58" s="389"/>
      <c r="G58" s="390"/>
    </row>
    <row r="59" spans="1:7" ht="15.5" x14ac:dyDescent="0.35">
      <c r="A59" s="867"/>
      <c r="B59" s="919"/>
      <c r="C59" s="386" t="s">
        <v>73</v>
      </c>
      <c r="D59" s="387" t="s">
        <v>14</v>
      </c>
      <c r="E59" s="388">
        <v>800</v>
      </c>
      <c r="F59" s="389"/>
      <c r="G59" s="390"/>
    </row>
    <row r="60" spans="1:7" ht="16" thickBot="1" x14ac:dyDescent="0.4">
      <c r="A60" s="867"/>
      <c r="B60" s="919"/>
      <c r="C60" s="383" t="s">
        <v>13</v>
      </c>
      <c r="D60" s="378" t="s">
        <v>14</v>
      </c>
      <c r="E60" s="379">
        <v>200</v>
      </c>
      <c r="F60" s="380"/>
      <c r="G60" s="390"/>
    </row>
    <row r="61" spans="1:7" ht="16" thickBot="1" x14ac:dyDescent="0.4">
      <c r="A61" s="867"/>
      <c r="B61" s="920"/>
      <c r="C61" s="132" t="s">
        <v>16</v>
      </c>
      <c r="D61" s="146"/>
      <c r="E61" s="18"/>
      <c r="F61" s="43"/>
      <c r="G61" s="145"/>
    </row>
    <row r="62" spans="1:7" ht="18" thickBot="1" x14ac:dyDescent="0.4">
      <c r="A62" s="395"/>
      <c r="B62" s="551"/>
      <c r="C62" s="907" t="s">
        <v>255</v>
      </c>
      <c r="D62" s="907"/>
      <c r="E62" s="907"/>
      <c r="F62" s="857"/>
      <c r="G62" s="145">
        <f>+G61+G53+G47+G45+G41+G36+G32+G30+G24+G21+G16+G14+G12+G9+G5</f>
        <v>0</v>
      </c>
    </row>
    <row r="63" spans="1:7" ht="18" thickBot="1" x14ac:dyDescent="0.4">
      <c r="A63" s="395"/>
      <c r="B63" s="551"/>
      <c r="C63" s="908" t="s">
        <v>53</v>
      </c>
      <c r="D63" s="908"/>
      <c r="E63" s="908"/>
      <c r="F63" s="909"/>
      <c r="G63" s="145">
        <f>G62*0.1</f>
        <v>0</v>
      </c>
    </row>
    <row r="64" spans="1:7" ht="18" thickBot="1" x14ac:dyDescent="0.4">
      <c r="A64" s="395"/>
      <c r="B64" s="551"/>
      <c r="C64" s="908" t="s">
        <v>54</v>
      </c>
      <c r="D64" s="908"/>
      <c r="E64" s="908"/>
      <c r="F64" s="909"/>
      <c r="G64" s="145">
        <f>G62*0.15</f>
        <v>0</v>
      </c>
    </row>
    <row r="65" spans="1:7" ht="19" thickBot="1" x14ac:dyDescent="0.5">
      <c r="A65" s="391"/>
      <c r="B65" s="550"/>
      <c r="C65" s="910" t="s">
        <v>55</v>
      </c>
      <c r="D65" s="911"/>
      <c r="E65" s="911"/>
      <c r="F65" s="911"/>
      <c r="G65" s="392">
        <f>SUM(G62:G64)</f>
        <v>0</v>
      </c>
    </row>
  </sheetData>
  <mergeCells count="16">
    <mergeCell ref="C62:F62"/>
    <mergeCell ref="C63:F63"/>
    <mergeCell ref="C64:F64"/>
    <mergeCell ref="C65:F65"/>
    <mergeCell ref="A2:G2"/>
    <mergeCell ref="B48:B53"/>
    <mergeCell ref="A4:A61"/>
    <mergeCell ref="B13:B14"/>
    <mergeCell ref="B15:B16"/>
    <mergeCell ref="B31:B32"/>
    <mergeCell ref="B33:B35"/>
    <mergeCell ref="B36:B37"/>
    <mergeCell ref="B38:B40"/>
    <mergeCell ref="B42:B45"/>
    <mergeCell ref="B46:B47"/>
    <mergeCell ref="B54:B61"/>
  </mergeCells>
  <pageMargins left="0.7" right="0.7" top="0.75" bottom="0.75" header="0.3" footer="0.3"/>
  <pageSetup scale="4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3"/>
  <sheetViews>
    <sheetView view="pageBreakPreview" topLeftCell="A97" zoomScale="110" zoomScaleNormal="100" zoomScaleSheetLayoutView="110" workbookViewId="0">
      <selection activeCell="C168" sqref="C168"/>
    </sheetView>
  </sheetViews>
  <sheetFormatPr defaultColWidth="9.1796875" defaultRowHeight="14.5" x14ac:dyDescent="0.35"/>
  <cols>
    <col min="1" max="1" width="24.1796875" bestFit="1" customWidth="1"/>
    <col min="2" max="2" width="24.54296875" bestFit="1" customWidth="1"/>
    <col min="3" max="3" width="74.453125" bestFit="1" customWidth="1"/>
    <col min="4" max="4" width="12.1796875" bestFit="1" customWidth="1"/>
    <col min="5" max="5" width="9.453125" bestFit="1" customWidth="1"/>
    <col min="6" max="6" width="15.453125" bestFit="1" customWidth="1"/>
    <col min="7" max="7" width="18.1796875" bestFit="1" customWidth="1"/>
  </cols>
  <sheetData>
    <row r="1" spans="1:7" ht="15" thickBot="1" x14ac:dyDescent="0.4"/>
    <row r="2" spans="1:7" ht="20.5" thickBot="1" x14ac:dyDescent="0.4">
      <c r="A2" s="921" t="s">
        <v>392</v>
      </c>
      <c r="B2" s="922"/>
      <c r="C2" s="922"/>
      <c r="D2" s="922"/>
      <c r="E2" s="922"/>
      <c r="F2" s="922"/>
      <c r="G2" s="923"/>
    </row>
    <row r="3" spans="1:7" ht="40.5" thickBot="1" x14ac:dyDescent="0.4">
      <c r="A3" s="97" t="s">
        <v>1</v>
      </c>
      <c r="B3" s="104" t="s">
        <v>2</v>
      </c>
      <c r="C3" s="98" t="s">
        <v>3</v>
      </c>
      <c r="D3" s="104" t="s">
        <v>4</v>
      </c>
      <c r="E3" s="98" t="s">
        <v>5</v>
      </c>
      <c r="F3" s="104" t="s">
        <v>6</v>
      </c>
      <c r="G3" s="99" t="s">
        <v>7</v>
      </c>
    </row>
    <row r="4" spans="1:7" ht="36" customHeight="1" x14ac:dyDescent="0.35">
      <c r="A4" s="779" t="s">
        <v>393</v>
      </c>
      <c r="B4" s="845" t="s">
        <v>394</v>
      </c>
      <c r="C4" s="47" t="s">
        <v>88</v>
      </c>
      <c r="D4" s="36" t="s">
        <v>11</v>
      </c>
      <c r="E4" s="9">
        <v>1</v>
      </c>
      <c r="F4" s="10"/>
      <c r="G4" s="11"/>
    </row>
    <row r="5" spans="1:7" ht="18" customHeight="1" x14ac:dyDescent="0.35">
      <c r="A5" s="780"/>
      <c r="B5" s="846"/>
      <c r="C5" s="48" t="s">
        <v>395</v>
      </c>
      <c r="D5" s="28" t="s">
        <v>14</v>
      </c>
      <c r="E5" s="21">
        <v>8</v>
      </c>
      <c r="F5" s="22"/>
      <c r="G5" s="23"/>
    </row>
    <row r="6" spans="1:7" ht="16.5" customHeight="1" thickBot="1" x14ac:dyDescent="0.4">
      <c r="A6" s="780"/>
      <c r="B6" s="846"/>
      <c r="C6" s="50" t="s">
        <v>13</v>
      </c>
      <c r="D6" s="37" t="s">
        <v>14</v>
      </c>
      <c r="E6" s="12">
        <v>155</v>
      </c>
      <c r="F6" s="13"/>
      <c r="G6" s="14"/>
    </row>
    <row r="7" spans="1:7" ht="16" thickBot="1" x14ac:dyDescent="0.4">
      <c r="A7" s="780"/>
      <c r="B7" s="847"/>
      <c r="C7" s="31" t="s">
        <v>16</v>
      </c>
      <c r="D7" s="49"/>
      <c r="E7" s="15"/>
      <c r="F7" s="16"/>
      <c r="G7" s="24"/>
    </row>
    <row r="8" spans="1:7" ht="18" customHeight="1" x14ac:dyDescent="0.35">
      <c r="A8" s="780"/>
      <c r="B8" s="924" t="s">
        <v>396</v>
      </c>
      <c r="C8" s="47" t="s">
        <v>37</v>
      </c>
      <c r="D8" s="36" t="s">
        <v>11</v>
      </c>
      <c r="E8" s="9">
        <v>2</v>
      </c>
      <c r="F8" s="10"/>
      <c r="G8" s="11"/>
    </row>
    <row r="9" spans="1:7" ht="15.5" x14ac:dyDescent="0.35">
      <c r="A9" s="780"/>
      <c r="B9" s="925"/>
      <c r="C9" s="48" t="s">
        <v>34</v>
      </c>
      <c r="D9" s="28" t="s">
        <v>14</v>
      </c>
      <c r="E9" s="21">
        <v>60</v>
      </c>
      <c r="F9" s="22"/>
      <c r="G9" s="23"/>
    </row>
    <row r="10" spans="1:7" ht="15.5" x14ac:dyDescent="0.35">
      <c r="A10" s="780"/>
      <c r="B10" s="925"/>
      <c r="C10" s="48" t="s">
        <v>71</v>
      </c>
      <c r="D10" s="28" t="s">
        <v>14</v>
      </c>
      <c r="E10" s="21">
        <v>60</v>
      </c>
      <c r="F10" s="22"/>
      <c r="G10" s="23"/>
    </row>
    <row r="11" spans="1:7" ht="16" thickBot="1" x14ac:dyDescent="0.4">
      <c r="A11" s="780"/>
      <c r="B11" s="925"/>
      <c r="C11" s="105" t="s">
        <v>73</v>
      </c>
      <c r="D11" s="33" t="s">
        <v>14</v>
      </c>
      <c r="E11" s="32">
        <v>60</v>
      </c>
      <c r="F11" s="34"/>
      <c r="G11" s="62"/>
    </row>
    <row r="12" spans="1:7" ht="16" thickBot="1" x14ac:dyDescent="0.4">
      <c r="A12" s="780"/>
      <c r="B12" s="926"/>
      <c r="C12" s="30" t="s">
        <v>16</v>
      </c>
      <c r="D12" s="64"/>
      <c r="E12" s="89"/>
      <c r="F12" s="90"/>
      <c r="G12" s="20"/>
    </row>
    <row r="13" spans="1:7" ht="18" customHeight="1" x14ac:dyDescent="0.35">
      <c r="A13" s="780"/>
      <c r="B13" s="845" t="s">
        <v>397</v>
      </c>
      <c r="C13" s="106" t="s">
        <v>398</v>
      </c>
      <c r="D13" s="26" t="s">
        <v>14</v>
      </c>
      <c r="E13" s="25">
        <v>50</v>
      </c>
      <c r="F13" s="27"/>
      <c r="G13" s="61"/>
    </row>
    <row r="14" spans="1:7" ht="15.5" x14ac:dyDescent="0.35">
      <c r="A14" s="780"/>
      <c r="B14" s="846"/>
      <c r="C14" s="48" t="s">
        <v>71</v>
      </c>
      <c r="D14" s="28" t="s">
        <v>14</v>
      </c>
      <c r="E14" s="21">
        <v>50</v>
      </c>
      <c r="F14" s="22"/>
      <c r="G14" s="23"/>
    </row>
    <row r="15" spans="1:7" ht="15.5" x14ac:dyDescent="0.35">
      <c r="A15" s="780"/>
      <c r="B15" s="846"/>
      <c r="C15" s="48" t="s">
        <v>73</v>
      </c>
      <c r="D15" s="28" t="s">
        <v>14</v>
      </c>
      <c r="E15" s="21">
        <v>50</v>
      </c>
      <c r="F15" s="22"/>
      <c r="G15" s="23"/>
    </row>
    <row r="16" spans="1:7" ht="16" thickBot="1" x14ac:dyDescent="0.4">
      <c r="A16" s="780"/>
      <c r="B16" s="846"/>
      <c r="C16" s="105" t="s">
        <v>37</v>
      </c>
      <c r="D16" s="33" t="s">
        <v>11</v>
      </c>
      <c r="E16" s="32">
        <v>1</v>
      </c>
      <c r="F16" s="34"/>
      <c r="G16" s="62"/>
    </row>
    <row r="17" spans="1:7" ht="16" thickBot="1" x14ac:dyDescent="0.4">
      <c r="A17" s="780"/>
      <c r="B17" s="847"/>
      <c r="C17" s="30" t="s">
        <v>16</v>
      </c>
      <c r="D17" s="64"/>
      <c r="E17" s="89"/>
      <c r="F17" s="90"/>
      <c r="G17" s="20"/>
    </row>
    <row r="18" spans="1:7" ht="18" customHeight="1" x14ac:dyDescent="0.35">
      <c r="A18" s="780"/>
      <c r="B18" s="845" t="s">
        <v>399</v>
      </c>
      <c r="C18" s="106" t="s">
        <v>400</v>
      </c>
      <c r="D18" s="26" t="s">
        <v>14</v>
      </c>
      <c r="E18" s="25">
        <v>100</v>
      </c>
      <c r="F18" s="27"/>
      <c r="G18" s="61"/>
    </row>
    <row r="19" spans="1:7" ht="18" customHeight="1" x14ac:dyDescent="0.35">
      <c r="A19" s="780"/>
      <c r="B19" s="846"/>
      <c r="C19" s="48" t="s">
        <v>71</v>
      </c>
      <c r="D19" s="28" t="s">
        <v>14</v>
      </c>
      <c r="E19" s="21">
        <v>100</v>
      </c>
      <c r="F19" s="22"/>
      <c r="G19" s="23"/>
    </row>
    <row r="20" spans="1:7" ht="18.75" customHeight="1" thickBot="1" x14ac:dyDescent="0.4">
      <c r="A20" s="780"/>
      <c r="B20" s="846"/>
      <c r="C20" s="105" t="s">
        <v>73</v>
      </c>
      <c r="D20" s="33" t="s">
        <v>14</v>
      </c>
      <c r="E20" s="32">
        <v>100</v>
      </c>
      <c r="F20" s="34"/>
      <c r="G20" s="62"/>
    </row>
    <row r="21" spans="1:7" ht="16" thickBot="1" x14ac:dyDescent="0.4">
      <c r="A21" s="780"/>
      <c r="B21" s="847"/>
      <c r="C21" s="30" t="s">
        <v>16</v>
      </c>
      <c r="D21" s="64"/>
      <c r="E21" s="89"/>
      <c r="F21" s="90"/>
      <c r="G21" s="20"/>
    </row>
    <row r="22" spans="1:7" ht="18" customHeight="1" x14ac:dyDescent="0.35">
      <c r="A22" s="780"/>
      <c r="B22" s="845" t="s">
        <v>401</v>
      </c>
      <c r="C22" s="106" t="s">
        <v>24</v>
      </c>
      <c r="D22" s="26" t="s">
        <v>14</v>
      </c>
      <c r="E22" s="25">
        <v>250</v>
      </c>
      <c r="F22" s="27"/>
      <c r="G22" s="61"/>
    </row>
    <row r="23" spans="1:7" ht="15.75" customHeight="1" x14ac:dyDescent="0.35">
      <c r="A23" s="780"/>
      <c r="B23" s="846"/>
      <c r="C23" s="48" t="s">
        <v>71</v>
      </c>
      <c r="D23" s="28" t="s">
        <v>14</v>
      </c>
      <c r="E23" s="21">
        <v>200</v>
      </c>
      <c r="F23" s="22"/>
      <c r="G23" s="23"/>
    </row>
    <row r="24" spans="1:7" ht="15.75" customHeight="1" x14ac:dyDescent="0.35">
      <c r="A24" s="780"/>
      <c r="B24" s="846"/>
      <c r="C24" s="48" t="s">
        <v>73</v>
      </c>
      <c r="D24" s="28" t="s">
        <v>14</v>
      </c>
      <c r="E24" s="21">
        <v>200</v>
      </c>
      <c r="F24" s="22"/>
      <c r="G24" s="23"/>
    </row>
    <row r="25" spans="1:7" ht="15.75" customHeight="1" x14ac:dyDescent="0.35">
      <c r="A25" s="780"/>
      <c r="B25" s="846"/>
      <c r="C25" s="48" t="s">
        <v>13</v>
      </c>
      <c r="D25" s="28" t="s">
        <v>14</v>
      </c>
      <c r="E25" s="21">
        <v>50</v>
      </c>
      <c r="F25" s="22"/>
      <c r="G25" s="23"/>
    </row>
    <row r="26" spans="1:7" ht="16.5" customHeight="1" thickBot="1" x14ac:dyDescent="0.4">
      <c r="A26" s="780"/>
      <c r="B26" s="846"/>
      <c r="C26" s="105" t="s">
        <v>74</v>
      </c>
      <c r="D26" s="33" t="s">
        <v>11</v>
      </c>
      <c r="E26" s="32">
        <v>20</v>
      </c>
      <c r="F26" s="34"/>
      <c r="G26" s="62"/>
    </row>
    <row r="27" spans="1:7" ht="16.5" customHeight="1" thickBot="1" x14ac:dyDescent="0.4">
      <c r="A27" s="780"/>
      <c r="B27" s="847"/>
      <c r="C27" s="30" t="s">
        <v>16</v>
      </c>
      <c r="D27" s="64"/>
      <c r="E27" s="89"/>
      <c r="F27" s="90"/>
      <c r="G27" s="20"/>
    </row>
    <row r="28" spans="1:7" ht="36" customHeight="1" x14ac:dyDescent="0.35">
      <c r="A28" s="780"/>
      <c r="B28" s="845" t="s">
        <v>402</v>
      </c>
      <c r="C28" s="47" t="s">
        <v>403</v>
      </c>
      <c r="D28" s="36" t="s">
        <v>11</v>
      </c>
      <c r="E28" s="9">
        <v>1</v>
      </c>
      <c r="F28" s="10"/>
      <c r="G28" s="11"/>
    </row>
    <row r="29" spans="1:7" ht="16" thickBot="1" x14ac:dyDescent="0.4">
      <c r="A29" s="780"/>
      <c r="B29" s="846"/>
      <c r="C29" s="105" t="s">
        <v>404</v>
      </c>
      <c r="D29" s="33" t="s">
        <v>11</v>
      </c>
      <c r="E29" s="32">
        <v>1</v>
      </c>
      <c r="F29" s="34"/>
      <c r="G29" s="62"/>
    </row>
    <row r="30" spans="1:7" ht="16" thickBot="1" x14ac:dyDescent="0.4">
      <c r="A30" s="780"/>
      <c r="B30" s="847"/>
      <c r="C30" s="30" t="s">
        <v>16</v>
      </c>
      <c r="D30" s="64"/>
      <c r="E30" s="89"/>
      <c r="F30" s="90"/>
      <c r="G30" s="20"/>
    </row>
    <row r="31" spans="1:7" ht="18" customHeight="1" x14ac:dyDescent="0.35">
      <c r="A31" s="780"/>
      <c r="B31" s="924" t="s">
        <v>405</v>
      </c>
      <c r="C31" s="47" t="s">
        <v>400</v>
      </c>
      <c r="D31" s="36" t="s">
        <v>14</v>
      </c>
      <c r="E31" s="9">
        <v>200</v>
      </c>
      <c r="F31" s="10"/>
      <c r="G31" s="11"/>
    </row>
    <row r="32" spans="1:7" ht="15.5" x14ac:dyDescent="0.35">
      <c r="A32" s="780"/>
      <c r="B32" s="925"/>
      <c r="C32" s="48" t="s">
        <v>71</v>
      </c>
      <c r="D32" s="28" t="s">
        <v>14</v>
      </c>
      <c r="E32" s="21">
        <v>200</v>
      </c>
      <c r="F32" s="22"/>
      <c r="G32" s="23"/>
    </row>
    <row r="33" spans="1:7" ht="15.5" x14ac:dyDescent="0.35">
      <c r="A33" s="780"/>
      <c r="B33" s="925"/>
      <c r="C33" s="48" t="s">
        <v>73</v>
      </c>
      <c r="D33" s="28" t="s">
        <v>14</v>
      </c>
      <c r="E33" s="21">
        <v>200</v>
      </c>
      <c r="F33" s="22"/>
      <c r="G33" s="23"/>
    </row>
    <row r="34" spans="1:7" ht="16" thickBot="1" x14ac:dyDescent="0.4">
      <c r="A34" s="780"/>
      <c r="B34" s="925"/>
      <c r="C34" s="105" t="s">
        <v>37</v>
      </c>
      <c r="D34" s="33" t="s">
        <v>11</v>
      </c>
      <c r="E34" s="32">
        <v>1</v>
      </c>
      <c r="F34" s="34"/>
      <c r="G34" s="62"/>
    </row>
    <row r="35" spans="1:7" ht="16" thickBot="1" x14ac:dyDescent="0.4">
      <c r="A35" s="780"/>
      <c r="B35" s="926"/>
      <c r="C35" s="30" t="s">
        <v>16</v>
      </c>
      <c r="D35" s="64"/>
      <c r="E35" s="89"/>
      <c r="F35" s="90"/>
      <c r="G35" s="20"/>
    </row>
    <row r="36" spans="1:7" ht="18" customHeight="1" x14ac:dyDescent="0.35">
      <c r="A36" s="780"/>
      <c r="B36" s="845" t="s">
        <v>406</v>
      </c>
      <c r="C36" s="47" t="s">
        <v>37</v>
      </c>
      <c r="D36" s="36" t="s">
        <v>11</v>
      </c>
      <c r="E36" s="9">
        <v>1</v>
      </c>
      <c r="F36" s="10"/>
      <c r="G36" s="11"/>
    </row>
    <row r="37" spans="1:7" ht="18.75" customHeight="1" thickBot="1" x14ac:dyDescent="0.4">
      <c r="A37" s="780"/>
      <c r="B37" s="846"/>
      <c r="C37" s="105" t="s">
        <v>398</v>
      </c>
      <c r="D37" s="33" t="s">
        <v>14</v>
      </c>
      <c r="E37" s="32">
        <v>30</v>
      </c>
      <c r="F37" s="34"/>
      <c r="G37" s="62"/>
    </row>
    <row r="38" spans="1:7" ht="18.75" customHeight="1" thickBot="1" x14ac:dyDescent="0.4">
      <c r="A38" s="780"/>
      <c r="B38" s="847"/>
      <c r="C38" s="30" t="s">
        <v>16</v>
      </c>
      <c r="D38" s="64"/>
      <c r="E38" s="89"/>
      <c r="F38" s="90"/>
      <c r="G38" s="20"/>
    </row>
    <row r="39" spans="1:7" ht="18" customHeight="1" x14ac:dyDescent="0.35">
      <c r="A39" s="780"/>
      <c r="B39" s="845" t="s">
        <v>407</v>
      </c>
      <c r="C39" s="47" t="s">
        <v>24</v>
      </c>
      <c r="D39" s="36" t="s">
        <v>14</v>
      </c>
      <c r="E39" s="9">
        <v>80</v>
      </c>
      <c r="F39" s="10"/>
      <c r="G39" s="11"/>
    </row>
    <row r="40" spans="1:7" ht="18" customHeight="1" x14ac:dyDescent="0.35">
      <c r="A40" s="780"/>
      <c r="B40" s="846"/>
      <c r="C40" s="48" t="s">
        <v>71</v>
      </c>
      <c r="D40" s="28" t="s">
        <v>14</v>
      </c>
      <c r="E40" s="21">
        <v>80</v>
      </c>
      <c r="F40" s="22"/>
      <c r="G40" s="23"/>
    </row>
    <row r="41" spans="1:7" ht="18.75" customHeight="1" thickBot="1" x14ac:dyDescent="0.4">
      <c r="A41" s="780"/>
      <c r="B41" s="846"/>
      <c r="C41" s="105" t="s">
        <v>73</v>
      </c>
      <c r="D41" s="33" t="s">
        <v>14</v>
      </c>
      <c r="E41" s="32">
        <v>80</v>
      </c>
      <c r="F41" s="34"/>
      <c r="G41" s="62"/>
    </row>
    <row r="42" spans="1:7" ht="18.75" customHeight="1" thickBot="1" x14ac:dyDescent="0.4">
      <c r="A42" s="780"/>
      <c r="B42" s="847"/>
      <c r="C42" s="30" t="s">
        <v>16</v>
      </c>
      <c r="D42" s="17"/>
      <c r="E42" s="18"/>
      <c r="F42" s="103"/>
      <c r="G42" s="145"/>
    </row>
    <row r="43" spans="1:7" ht="18" customHeight="1" x14ac:dyDescent="0.35">
      <c r="A43" s="780"/>
      <c r="B43" s="845" t="s">
        <v>408</v>
      </c>
      <c r="C43" s="47" t="s">
        <v>24</v>
      </c>
      <c r="D43" s="36" t="s">
        <v>14</v>
      </c>
      <c r="E43" s="9">
        <v>185</v>
      </c>
      <c r="F43" s="10"/>
      <c r="G43" s="11"/>
    </row>
    <row r="44" spans="1:7" ht="18.75" customHeight="1" thickBot="1" x14ac:dyDescent="0.4">
      <c r="A44" s="780"/>
      <c r="B44" s="846"/>
      <c r="C44" s="105" t="s">
        <v>13</v>
      </c>
      <c r="D44" s="33" t="s">
        <v>14</v>
      </c>
      <c r="E44" s="32">
        <v>185</v>
      </c>
      <c r="F44" s="34"/>
      <c r="G44" s="62"/>
    </row>
    <row r="45" spans="1:7" ht="18.75" customHeight="1" thickBot="1" x14ac:dyDescent="0.4">
      <c r="A45" s="780"/>
      <c r="B45" s="847"/>
      <c r="C45" s="30" t="s">
        <v>16</v>
      </c>
      <c r="D45" s="64"/>
      <c r="E45" s="89"/>
      <c r="F45" s="90"/>
      <c r="G45" s="20"/>
    </row>
    <row r="46" spans="1:7" ht="18" customHeight="1" x14ac:dyDescent="0.35">
      <c r="A46" s="780"/>
      <c r="B46" s="845" t="s">
        <v>409</v>
      </c>
      <c r="C46" s="106" t="s">
        <v>410</v>
      </c>
      <c r="D46" s="26" t="s">
        <v>11</v>
      </c>
      <c r="E46" s="25">
        <v>1</v>
      </c>
      <c r="F46" s="27"/>
      <c r="G46" s="61"/>
    </row>
    <row r="47" spans="1:7" ht="18.75" customHeight="1" thickBot="1" x14ac:dyDescent="0.4">
      <c r="A47" s="780"/>
      <c r="B47" s="846"/>
      <c r="C47" s="105" t="s">
        <v>398</v>
      </c>
      <c r="D47" s="33" t="s">
        <v>14</v>
      </c>
      <c r="E47" s="32">
        <v>12</v>
      </c>
      <c r="F47" s="34"/>
      <c r="G47" s="62"/>
    </row>
    <row r="48" spans="1:7" ht="18.75" customHeight="1" thickBot="1" x14ac:dyDescent="0.4">
      <c r="A48" s="780"/>
      <c r="B48" s="847"/>
      <c r="C48" s="102" t="s">
        <v>16</v>
      </c>
      <c r="D48" s="64"/>
      <c r="E48" s="89"/>
      <c r="F48" s="90"/>
      <c r="G48" s="20"/>
    </row>
    <row r="49" spans="1:7" ht="18" customHeight="1" x14ac:dyDescent="0.35">
      <c r="A49" s="780"/>
      <c r="B49" s="845" t="s">
        <v>411</v>
      </c>
      <c r="C49" s="106" t="s">
        <v>412</v>
      </c>
      <c r="D49" s="26" t="s">
        <v>14</v>
      </c>
      <c r="E49" s="25">
        <v>385</v>
      </c>
      <c r="F49" s="27"/>
      <c r="G49" s="61"/>
    </row>
    <row r="50" spans="1:7" ht="18.75" customHeight="1" thickBot="1" x14ac:dyDescent="0.4">
      <c r="A50" s="780"/>
      <c r="B50" s="846"/>
      <c r="C50" s="105" t="s">
        <v>13</v>
      </c>
      <c r="D50" s="33" t="s">
        <v>14</v>
      </c>
      <c r="E50" s="32">
        <v>385</v>
      </c>
      <c r="F50" s="34"/>
      <c r="G50" s="62"/>
    </row>
    <row r="51" spans="1:7" ht="18.75" customHeight="1" thickBot="1" x14ac:dyDescent="0.4">
      <c r="A51" s="780"/>
      <c r="B51" s="847"/>
      <c r="C51" s="102" t="s">
        <v>16</v>
      </c>
      <c r="D51" s="64"/>
      <c r="E51" s="89"/>
      <c r="F51" s="90"/>
      <c r="G51" s="20"/>
    </row>
    <row r="52" spans="1:7" ht="18" customHeight="1" x14ac:dyDescent="0.35">
      <c r="A52" s="780"/>
      <c r="B52" s="845" t="s">
        <v>381</v>
      </c>
      <c r="C52" s="106" t="s">
        <v>37</v>
      </c>
      <c r="D52" s="26" t="s">
        <v>11</v>
      </c>
      <c r="E52" s="25">
        <v>1</v>
      </c>
      <c r="F52" s="27"/>
      <c r="G52" s="61"/>
    </row>
    <row r="53" spans="1:7" ht="18" customHeight="1" x14ac:dyDescent="0.35">
      <c r="A53" s="780"/>
      <c r="B53" s="846"/>
      <c r="C53" s="48" t="s">
        <v>412</v>
      </c>
      <c r="D53" s="28" t="s">
        <v>14</v>
      </c>
      <c r="E53" s="21">
        <v>412</v>
      </c>
      <c r="F53" s="22"/>
      <c r="G53" s="23"/>
    </row>
    <row r="54" spans="1:7" ht="18" customHeight="1" x14ac:dyDescent="0.35">
      <c r="A54" s="780"/>
      <c r="B54" s="846"/>
      <c r="C54" s="48" t="s">
        <v>71</v>
      </c>
      <c r="D54" s="28" t="s">
        <v>14</v>
      </c>
      <c r="E54" s="21">
        <v>436</v>
      </c>
      <c r="F54" s="22"/>
      <c r="G54" s="23"/>
    </row>
    <row r="55" spans="1:7" ht="18" customHeight="1" x14ac:dyDescent="0.35">
      <c r="A55" s="780"/>
      <c r="B55" s="846"/>
      <c r="C55" s="48" t="s">
        <v>73</v>
      </c>
      <c r="D55" s="28" t="s">
        <v>14</v>
      </c>
      <c r="E55" s="21">
        <v>436</v>
      </c>
      <c r="F55" s="22"/>
      <c r="G55" s="23"/>
    </row>
    <row r="56" spans="1:7" ht="18" customHeight="1" thickBot="1" x14ac:dyDescent="0.4">
      <c r="A56" s="780"/>
      <c r="B56" s="846"/>
      <c r="C56" s="105" t="s">
        <v>398</v>
      </c>
      <c r="D56" s="33" t="s">
        <v>14</v>
      </c>
      <c r="E56" s="32">
        <v>24</v>
      </c>
      <c r="F56" s="34"/>
      <c r="G56" s="62"/>
    </row>
    <row r="57" spans="1:7" ht="18" customHeight="1" thickBot="1" x14ac:dyDescent="0.4">
      <c r="A57" s="780"/>
      <c r="B57" s="847"/>
      <c r="C57" s="108" t="s">
        <v>16</v>
      </c>
      <c r="D57" s="64"/>
      <c r="E57" s="89"/>
      <c r="F57" s="90"/>
      <c r="G57" s="20"/>
    </row>
    <row r="58" spans="1:7" ht="18" customHeight="1" x14ac:dyDescent="0.35">
      <c r="A58" s="780"/>
      <c r="B58" s="845" t="s">
        <v>413</v>
      </c>
      <c r="C58" s="106" t="s">
        <v>122</v>
      </c>
      <c r="D58" s="26" t="s">
        <v>14</v>
      </c>
      <c r="E58" s="25">
        <v>80</v>
      </c>
      <c r="F58" s="27"/>
      <c r="G58" s="61"/>
    </row>
    <row r="59" spans="1:7" ht="15.5" x14ac:dyDescent="0.35">
      <c r="A59" s="780"/>
      <c r="B59" s="846"/>
      <c r="C59" s="48" t="s">
        <v>24</v>
      </c>
      <c r="D59" s="28" t="s">
        <v>14</v>
      </c>
      <c r="E59" s="21">
        <v>300</v>
      </c>
      <c r="F59" s="22"/>
      <c r="G59" s="23"/>
    </row>
    <row r="60" spans="1:7" ht="15.5" x14ac:dyDescent="0.35">
      <c r="A60" s="780"/>
      <c r="B60" s="846"/>
      <c r="C60" s="48" t="s">
        <v>71</v>
      </c>
      <c r="D60" s="28" t="s">
        <v>14</v>
      </c>
      <c r="E60" s="21">
        <v>380</v>
      </c>
      <c r="F60" s="22"/>
      <c r="G60" s="23"/>
    </row>
    <row r="61" spans="1:7" ht="16" thickBot="1" x14ac:dyDescent="0.4">
      <c r="A61" s="780"/>
      <c r="B61" s="846"/>
      <c r="C61" s="105" t="s">
        <v>73</v>
      </c>
      <c r="D61" s="33" t="s">
        <v>14</v>
      </c>
      <c r="E61" s="32">
        <v>380</v>
      </c>
      <c r="F61" s="34"/>
      <c r="G61" s="62"/>
    </row>
    <row r="62" spans="1:7" ht="16" thickBot="1" x14ac:dyDescent="0.4">
      <c r="A62" s="781"/>
      <c r="B62" s="847"/>
      <c r="C62" s="108" t="s">
        <v>16</v>
      </c>
      <c r="D62" s="64"/>
      <c r="E62" s="89"/>
      <c r="F62" s="90"/>
      <c r="G62" s="20"/>
    </row>
    <row r="63" spans="1:7" ht="15.5" x14ac:dyDescent="0.35">
      <c r="A63" s="779" t="s">
        <v>414</v>
      </c>
      <c r="B63" s="845" t="s">
        <v>415</v>
      </c>
      <c r="C63" s="106" t="s">
        <v>37</v>
      </c>
      <c r="D63" s="26" t="s">
        <v>11</v>
      </c>
      <c r="E63" s="25">
        <v>2</v>
      </c>
      <c r="F63" s="27"/>
      <c r="G63" s="61"/>
    </row>
    <row r="64" spans="1:7" ht="15.5" x14ac:dyDescent="0.35">
      <c r="A64" s="780"/>
      <c r="B64" s="846"/>
      <c r="C64" s="48" t="s">
        <v>416</v>
      </c>
      <c r="D64" s="28" t="s">
        <v>14</v>
      </c>
      <c r="E64" s="21">
        <v>18</v>
      </c>
      <c r="F64" s="22"/>
      <c r="G64" s="23"/>
    </row>
    <row r="65" spans="1:7" ht="15.5" x14ac:dyDescent="0.35">
      <c r="A65" s="780"/>
      <c r="B65" s="846"/>
      <c r="C65" s="48" t="s">
        <v>417</v>
      </c>
      <c r="D65" s="28" t="s">
        <v>14</v>
      </c>
      <c r="E65" s="21">
        <v>350</v>
      </c>
      <c r="F65" s="22"/>
      <c r="G65" s="23"/>
    </row>
    <row r="66" spans="1:7" ht="15.5" x14ac:dyDescent="0.35">
      <c r="A66" s="780"/>
      <c r="B66" s="846"/>
      <c r="C66" s="48" t="s">
        <v>71</v>
      </c>
      <c r="D66" s="28" t="s">
        <v>14</v>
      </c>
      <c r="E66" s="21">
        <v>250</v>
      </c>
      <c r="F66" s="22"/>
      <c r="G66" s="23"/>
    </row>
    <row r="67" spans="1:7" ht="15.5" x14ac:dyDescent="0.35">
      <c r="A67" s="780"/>
      <c r="B67" s="846"/>
      <c r="C67" s="48" t="s">
        <v>73</v>
      </c>
      <c r="D67" s="28" t="s">
        <v>14</v>
      </c>
      <c r="E67" s="21">
        <v>250</v>
      </c>
      <c r="F67" s="22"/>
      <c r="G67" s="23"/>
    </row>
    <row r="68" spans="1:7" ht="16" thickBot="1" x14ac:dyDescent="0.4">
      <c r="A68" s="780"/>
      <c r="B68" s="846"/>
      <c r="C68" s="105" t="s">
        <v>13</v>
      </c>
      <c r="D68" s="33" t="s">
        <v>14</v>
      </c>
      <c r="E68" s="32">
        <v>100</v>
      </c>
      <c r="F68" s="34"/>
      <c r="G68" s="62"/>
    </row>
    <row r="69" spans="1:7" ht="16" thickBot="1" x14ac:dyDescent="0.4">
      <c r="A69" s="780"/>
      <c r="B69" s="847"/>
      <c r="C69" s="108" t="s">
        <v>16</v>
      </c>
      <c r="D69" s="64"/>
      <c r="E69" s="89"/>
      <c r="F69" s="90"/>
      <c r="G69" s="20"/>
    </row>
    <row r="70" spans="1:7" ht="15.5" x14ac:dyDescent="0.35">
      <c r="A70" s="780"/>
      <c r="B70" s="845" t="s">
        <v>418</v>
      </c>
      <c r="C70" s="106" t="s">
        <v>419</v>
      </c>
      <c r="D70" s="26" t="s">
        <v>11</v>
      </c>
      <c r="E70" s="25">
        <v>1</v>
      </c>
      <c r="F70" s="27"/>
      <c r="G70" s="61"/>
    </row>
    <row r="71" spans="1:7" ht="15.5" x14ac:dyDescent="0.35">
      <c r="A71" s="780"/>
      <c r="B71" s="846"/>
      <c r="C71" s="48" t="s">
        <v>420</v>
      </c>
      <c r="D71" s="28" t="s">
        <v>11</v>
      </c>
      <c r="E71" s="21">
        <v>1</v>
      </c>
      <c r="F71" s="22"/>
      <c r="G71" s="23"/>
    </row>
    <row r="72" spans="1:7" ht="15.5" x14ac:dyDescent="0.35">
      <c r="A72" s="780"/>
      <c r="B72" s="846"/>
      <c r="C72" s="48" t="s">
        <v>421</v>
      </c>
      <c r="D72" s="28" t="s">
        <v>11</v>
      </c>
      <c r="E72" s="21">
        <v>8</v>
      </c>
      <c r="F72" s="22"/>
      <c r="G72" s="23"/>
    </row>
    <row r="73" spans="1:7" ht="15.5" x14ac:dyDescent="0.35">
      <c r="A73" s="780"/>
      <c r="B73" s="846"/>
      <c r="C73" s="48" t="s">
        <v>422</v>
      </c>
      <c r="D73" s="28" t="s">
        <v>11</v>
      </c>
      <c r="E73" s="21">
        <v>8</v>
      </c>
      <c r="F73" s="22"/>
      <c r="G73" s="23"/>
    </row>
    <row r="74" spans="1:7" ht="15.5" x14ac:dyDescent="0.35">
      <c r="A74" s="780"/>
      <c r="B74" s="846"/>
      <c r="C74" s="48" t="s">
        <v>423</v>
      </c>
      <c r="D74" s="28" t="s">
        <v>11</v>
      </c>
      <c r="E74" s="21">
        <v>1</v>
      </c>
      <c r="F74" s="22"/>
      <c r="G74" s="23"/>
    </row>
    <row r="75" spans="1:7" ht="16" thickBot="1" x14ac:dyDescent="0.4">
      <c r="A75" s="780"/>
      <c r="B75" s="846"/>
      <c r="C75" s="105" t="s">
        <v>424</v>
      </c>
      <c r="D75" s="33" t="s">
        <v>11</v>
      </c>
      <c r="E75" s="32">
        <v>1</v>
      </c>
      <c r="F75" s="34"/>
      <c r="G75" s="62"/>
    </row>
    <row r="76" spans="1:7" ht="16" thickBot="1" x14ac:dyDescent="0.4">
      <c r="A76" s="780"/>
      <c r="B76" s="847"/>
      <c r="C76" s="108" t="s">
        <v>16</v>
      </c>
      <c r="D76" s="64"/>
      <c r="E76" s="89"/>
      <c r="F76" s="90"/>
      <c r="G76" s="20"/>
    </row>
    <row r="77" spans="1:7" ht="15.5" x14ac:dyDescent="0.35">
      <c r="A77" s="780"/>
      <c r="B77" s="845" t="s">
        <v>425</v>
      </c>
      <c r="C77" s="106" t="s">
        <v>417</v>
      </c>
      <c r="D77" s="26" t="s">
        <v>14</v>
      </c>
      <c r="E77" s="25">
        <v>500</v>
      </c>
      <c r="F77" s="27"/>
      <c r="G77" s="61"/>
    </row>
    <row r="78" spans="1:7" ht="15.5" x14ac:dyDescent="0.35">
      <c r="A78" s="780"/>
      <c r="B78" s="846"/>
      <c r="C78" s="719" t="s">
        <v>71</v>
      </c>
      <c r="D78" s="28" t="s">
        <v>14</v>
      </c>
      <c r="E78" s="21">
        <v>350</v>
      </c>
      <c r="F78" s="22"/>
      <c r="G78" s="23"/>
    </row>
    <row r="79" spans="1:7" ht="15.5" x14ac:dyDescent="0.35">
      <c r="A79" s="780"/>
      <c r="B79" s="846"/>
      <c r="C79" s="719" t="s">
        <v>73</v>
      </c>
      <c r="D79" s="28" t="s">
        <v>14</v>
      </c>
      <c r="E79" s="21">
        <v>350</v>
      </c>
      <c r="F79" s="22"/>
      <c r="G79" s="23"/>
    </row>
    <row r="80" spans="1:7" ht="15.5" x14ac:dyDescent="0.35">
      <c r="A80" s="780"/>
      <c r="B80" s="846"/>
      <c r="C80" s="48" t="s">
        <v>13</v>
      </c>
      <c r="D80" s="28" t="s">
        <v>14</v>
      </c>
      <c r="E80" s="21">
        <v>150</v>
      </c>
      <c r="F80" s="22"/>
      <c r="G80" s="23"/>
    </row>
    <row r="81" spans="1:7" ht="16" thickBot="1" x14ac:dyDescent="0.4">
      <c r="A81" s="780"/>
      <c r="B81" s="846"/>
      <c r="C81" s="105" t="s">
        <v>652</v>
      </c>
      <c r="D81" s="33" t="s">
        <v>11</v>
      </c>
      <c r="E81" s="32">
        <v>1</v>
      </c>
      <c r="F81" s="34"/>
      <c r="G81" s="62"/>
    </row>
    <row r="82" spans="1:7" ht="16" thickBot="1" x14ac:dyDescent="0.4">
      <c r="A82" s="780"/>
      <c r="B82" s="847"/>
      <c r="C82" s="108" t="s">
        <v>16</v>
      </c>
      <c r="D82" s="64"/>
      <c r="E82" s="89"/>
      <c r="F82" s="90"/>
      <c r="G82" s="20"/>
    </row>
    <row r="83" spans="1:7" ht="15.5" x14ac:dyDescent="0.35">
      <c r="A83" s="780"/>
      <c r="B83" s="845" t="s">
        <v>426</v>
      </c>
      <c r="C83" s="106" t="s">
        <v>427</v>
      </c>
      <c r="D83" s="26" t="s">
        <v>14</v>
      </c>
      <c r="E83" s="25">
        <v>300</v>
      </c>
      <c r="F83" s="27"/>
      <c r="G83" s="61"/>
    </row>
    <row r="84" spans="1:7" ht="15.5" x14ac:dyDescent="0.35">
      <c r="A84" s="780"/>
      <c r="B84" s="846"/>
      <c r="C84" s="48" t="s">
        <v>71</v>
      </c>
      <c r="D84" s="28" t="s">
        <v>14</v>
      </c>
      <c r="E84" s="21">
        <v>250</v>
      </c>
      <c r="F84" s="22"/>
      <c r="G84" s="23"/>
    </row>
    <row r="85" spans="1:7" ht="15.5" x14ac:dyDescent="0.35">
      <c r="A85" s="780"/>
      <c r="B85" s="846"/>
      <c r="C85" s="48" t="s">
        <v>73</v>
      </c>
      <c r="D85" s="28" t="s">
        <v>14</v>
      </c>
      <c r="E85" s="21">
        <v>250</v>
      </c>
      <c r="F85" s="22"/>
      <c r="G85" s="23"/>
    </row>
    <row r="86" spans="1:7" ht="16" thickBot="1" x14ac:dyDescent="0.4">
      <c r="A86" s="780"/>
      <c r="B86" s="846"/>
      <c r="C86" s="105" t="s">
        <v>13</v>
      </c>
      <c r="D86" s="33" t="s">
        <v>14</v>
      </c>
      <c r="E86" s="32">
        <v>50</v>
      </c>
      <c r="F86" s="34"/>
      <c r="G86" s="62"/>
    </row>
    <row r="87" spans="1:7" ht="16" thickBot="1" x14ac:dyDescent="0.4">
      <c r="A87" s="781"/>
      <c r="B87" s="847"/>
      <c r="C87" s="108" t="s">
        <v>16</v>
      </c>
      <c r="D87" s="64"/>
      <c r="E87" s="89"/>
      <c r="F87" s="90"/>
      <c r="G87" s="20"/>
    </row>
    <row r="88" spans="1:7" ht="18" customHeight="1" x14ac:dyDescent="0.35">
      <c r="A88" s="779" t="s">
        <v>428</v>
      </c>
      <c r="B88" s="845" t="s">
        <v>429</v>
      </c>
      <c r="C88" s="106" t="s">
        <v>385</v>
      </c>
      <c r="D88" s="26" t="s">
        <v>11</v>
      </c>
      <c r="E88" s="25">
        <v>1</v>
      </c>
      <c r="F88" s="27"/>
      <c r="G88" s="61"/>
    </row>
    <row r="89" spans="1:7" ht="18" customHeight="1" x14ac:dyDescent="0.35">
      <c r="A89" s="780"/>
      <c r="B89" s="846"/>
      <c r="C89" s="48" t="s">
        <v>430</v>
      </c>
      <c r="D89" s="28" t="s">
        <v>14</v>
      </c>
      <c r="E89" s="21">
        <v>250</v>
      </c>
      <c r="F89" s="22"/>
      <c r="G89" s="23"/>
    </row>
    <row r="90" spans="1:7" ht="18" customHeight="1" x14ac:dyDescent="0.35">
      <c r="A90" s="780"/>
      <c r="B90" s="846"/>
      <c r="C90" s="48" t="s">
        <v>71</v>
      </c>
      <c r="D90" s="28" t="s">
        <v>14</v>
      </c>
      <c r="E90" s="21">
        <v>250</v>
      </c>
      <c r="F90" s="22"/>
      <c r="G90" s="23"/>
    </row>
    <row r="91" spans="1:7" ht="18" customHeight="1" x14ac:dyDescent="0.35">
      <c r="A91" s="780"/>
      <c r="B91" s="846"/>
      <c r="C91" s="48" t="s">
        <v>73</v>
      </c>
      <c r="D91" s="28" t="s">
        <v>14</v>
      </c>
      <c r="E91" s="21">
        <v>250</v>
      </c>
      <c r="F91" s="22"/>
      <c r="G91" s="23"/>
    </row>
    <row r="92" spans="1:7" ht="18" customHeight="1" thickBot="1" x14ac:dyDescent="0.4">
      <c r="A92" s="780"/>
      <c r="B92" s="846"/>
      <c r="C92" s="105" t="s">
        <v>652</v>
      </c>
      <c r="D92" s="33" t="s">
        <v>11</v>
      </c>
      <c r="E92" s="32">
        <v>1</v>
      </c>
      <c r="F92" s="34"/>
      <c r="G92" s="62"/>
    </row>
    <row r="93" spans="1:7" ht="18" customHeight="1" thickBot="1" x14ac:dyDescent="0.4">
      <c r="A93" s="780"/>
      <c r="B93" s="847"/>
      <c r="C93" s="29" t="s">
        <v>16</v>
      </c>
      <c r="D93" s="64"/>
      <c r="E93" s="89"/>
      <c r="F93" s="90"/>
      <c r="G93" s="20"/>
    </row>
    <row r="94" spans="1:7" ht="15.5" x14ac:dyDescent="0.35">
      <c r="A94" s="780"/>
      <c r="B94" s="845" t="s">
        <v>431</v>
      </c>
      <c r="C94" s="106" t="s">
        <v>400</v>
      </c>
      <c r="D94" s="26" t="s">
        <v>14</v>
      </c>
      <c r="E94" s="25">
        <v>250</v>
      </c>
      <c r="F94" s="27"/>
      <c r="G94" s="61"/>
    </row>
    <row r="95" spans="1:7" ht="15.5" x14ac:dyDescent="0.35">
      <c r="A95" s="780"/>
      <c r="B95" s="846"/>
      <c r="C95" s="48" t="s">
        <v>71</v>
      </c>
      <c r="D95" s="28" t="s">
        <v>14</v>
      </c>
      <c r="E95" s="21">
        <v>250</v>
      </c>
      <c r="F95" s="22"/>
      <c r="G95" s="23"/>
    </row>
    <row r="96" spans="1:7" ht="15.5" x14ac:dyDescent="0.35">
      <c r="A96" s="780"/>
      <c r="B96" s="846"/>
      <c r="C96" s="48" t="s">
        <v>73</v>
      </c>
      <c r="D96" s="28" t="s">
        <v>14</v>
      </c>
      <c r="E96" s="21">
        <v>250</v>
      </c>
      <c r="F96" s="22"/>
      <c r="G96" s="23"/>
    </row>
    <row r="97" spans="1:7" ht="16" thickBot="1" x14ac:dyDescent="0.4">
      <c r="A97" s="780"/>
      <c r="B97" s="846"/>
      <c r="C97" s="105" t="s">
        <v>432</v>
      </c>
      <c r="D97" s="33" t="s">
        <v>11</v>
      </c>
      <c r="E97" s="32">
        <v>1</v>
      </c>
      <c r="F97" s="34"/>
      <c r="G97" s="62"/>
    </row>
    <row r="98" spans="1:7" ht="16" thickBot="1" x14ac:dyDescent="0.4">
      <c r="A98" s="780"/>
      <c r="B98" s="847"/>
      <c r="C98" s="29" t="s">
        <v>16</v>
      </c>
      <c r="D98" s="64"/>
      <c r="E98" s="89"/>
      <c r="F98" s="90"/>
      <c r="G98" s="20"/>
    </row>
    <row r="99" spans="1:7" ht="15.5" x14ac:dyDescent="0.35">
      <c r="A99" s="780"/>
      <c r="B99" s="845" t="s">
        <v>433</v>
      </c>
      <c r="C99" s="106" t="s">
        <v>434</v>
      </c>
      <c r="D99" s="26" t="s">
        <v>14</v>
      </c>
      <c r="E99" s="25">
        <v>123</v>
      </c>
      <c r="F99" s="27"/>
      <c r="G99" s="61"/>
    </row>
    <row r="100" spans="1:7" ht="15.5" x14ac:dyDescent="0.35">
      <c r="A100" s="780"/>
      <c r="B100" s="846"/>
      <c r="C100" s="720" t="s">
        <v>653</v>
      </c>
      <c r="D100" s="28" t="s">
        <v>11</v>
      </c>
      <c r="E100" s="21">
        <v>1</v>
      </c>
      <c r="F100" s="22"/>
      <c r="G100" s="23"/>
    </row>
    <row r="101" spans="1:7" ht="16" thickBot="1" x14ac:dyDescent="0.4">
      <c r="A101" s="780"/>
      <c r="B101" s="846"/>
      <c r="C101" s="105" t="s">
        <v>435</v>
      </c>
      <c r="D101" s="33" t="s">
        <v>11</v>
      </c>
      <c r="E101" s="32">
        <v>1</v>
      </c>
      <c r="F101" s="34"/>
      <c r="G101" s="62"/>
    </row>
    <row r="102" spans="1:7" ht="16" thickBot="1" x14ac:dyDescent="0.4">
      <c r="A102" s="780"/>
      <c r="B102" s="847"/>
      <c r="C102" s="29" t="s">
        <v>16</v>
      </c>
      <c r="D102" s="64"/>
      <c r="E102" s="89"/>
      <c r="F102" s="90"/>
      <c r="G102" s="20"/>
    </row>
    <row r="103" spans="1:7" ht="15.5" x14ac:dyDescent="0.35">
      <c r="A103" s="780"/>
      <c r="B103" s="845" t="s">
        <v>436</v>
      </c>
      <c r="C103" s="106" t="s">
        <v>437</v>
      </c>
      <c r="D103" s="26" t="s">
        <v>11</v>
      </c>
      <c r="E103" s="25">
        <v>10</v>
      </c>
      <c r="F103" s="27"/>
      <c r="G103" s="61"/>
    </row>
    <row r="104" spans="1:7" ht="15.5" x14ac:dyDescent="0.35">
      <c r="A104" s="780"/>
      <c r="B104" s="846"/>
      <c r="C104" s="48" t="s">
        <v>13</v>
      </c>
      <c r="D104" s="28" t="s">
        <v>14</v>
      </c>
      <c r="E104" s="21">
        <v>800</v>
      </c>
      <c r="F104" s="22"/>
      <c r="G104" s="23"/>
    </row>
    <row r="105" spans="1:7" ht="16" thickBot="1" x14ac:dyDescent="0.4">
      <c r="A105" s="780"/>
      <c r="B105" s="846"/>
      <c r="C105" s="105" t="s">
        <v>404</v>
      </c>
      <c r="D105" s="33" t="s">
        <v>11</v>
      </c>
      <c r="E105" s="32">
        <v>1</v>
      </c>
      <c r="F105" s="34"/>
      <c r="G105" s="62"/>
    </row>
    <row r="106" spans="1:7" ht="16" thickBot="1" x14ac:dyDescent="0.4">
      <c r="A106" s="780"/>
      <c r="B106" s="847"/>
      <c r="C106" s="29" t="s">
        <v>16</v>
      </c>
      <c r="D106" s="64"/>
      <c r="E106" s="89"/>
      <c r="F106" s="90"/>
      <c r="G106" s="20"/>
    </row>
    <row r="107" spans="1:7" ht="15.5" x14ac:dyDescent="0.35">
      <c r="A107" s="780"/>
      <c r="B107" s="845" t="s">
        <v>438</v>
      </c>
      <c r="C107" s="106" t="s">
        <v>279</v>
      </c>
      <c r="D107" s="26" t="s">
        <v>11</v>
      </c>
      <c r="E107" s="25">
        <v>8</v>
      </c>
      <c r="F107" s="27"/>
      <c r="G107" s="61"/>
    </row>
    <row r="108" spans="1:7" ht="15.5" x14ac:dyDescent="0.35">
      <c r="A108" s="780"/>
      <c r="B108" s="846"/>
      <c r="C108" s="48" t="s">
        <v>88</v>
      </c>
      <c r="D108" s="28" t="s">
        <v>11</v>
      </c>
      <c r="E108" s="21">
        <v>1</v>
      </c>
      <c r="F108" s="22"/>
      <c r="G108" s="23"/>
    </row>
    <row r="109" spans="1:7" ht="16" thickBot="1" x14ac:dyDescent="0.4">
      <c r="A109" s="780"/>
      <c r="B109" s="846"/>
      <c r="C109" s="105" t="s">
        <v>439</v>
      </c>
      <c r="D109" s="33" t="s">
        <v>14</v>
      </c>
      <c r="E109" s="32">
        <v>18</v>
      </c>
      <c r="F109" s="34"/>
      <c r="G109" s="62"/>
    </row>
    <row r="110" spans="1:7" ht="16" thickBot="1" x14ac:dyDescent="0.4">
      <c r="A110" s="780"/>
      <c r="B110" s="847"/>
      <c r="C110" s="29" t="s">
        <v>16</v>
      </c>
      <c r="D110" s="64"/>
      <c r="E110" s="89"/>
      <c r="F110" s="90"/>
      <c r="G110" s="20"/>
    </row>
    <row r="111" spans="1:7" ht="15.5" x14ac:dyDescent="0.35">
      <c r="A111" s="780"/>
      <c r="B111" s="845" t="s">
        <v>440</v>
      </c>
      <c r="C111" s="106" t="s">
        <v>441</v>
      </c>
      <c r="D111" s="26" t="s">
        <v>11</v>
      </c>
      <c r="E111" s="25">
        <v>1</v>
      </c>
      <c r="F111" s="27"/>
      <c r="G111" s="61"/>
    </row>
    <row r="112" spans="1:7" ht="15.5" x14ac:dyDescent="0.35">
      <c r="A112" s="780"/>
      <c r="B112" s="846"/>
      <c r="C112" s="48" t="s">
        <v>442</v>
      </c>
      <c r="D112" s="28" t="s">
        <v>14</v>
      </c>
      <c r="E112" s="21">
        <v>120</v>
      </c>
      <c r="F112" s="22"/>
      <c r="G112" s="23"/>
    </row>
    <row r="113" spans="1:7" ht="15.5" x14ac:dyDescent="0.35">
      <c r="A113" s="780"/>
      <c r="B113" s="846"/>
      <c r="C113" s="48" t="s">
        <v>71</v>
      </c>
      <c r="D113" s="28" t="s">
        <v>14</v>
      </c>
      <c r="E113" s="21">
        <v>120</v>
      </c>
      <c r="F113" s="22"/>
      <c r="G113" s="23"/>
    </row>
    <row r="114" spans="1:7" ht="16" thickBot="1" x14ac:dyDescent="0.4">
      <c r="A114" s="780"/>
      <c r="B114" s="846"/>
      <c r="C114" s="105" t="s">
        <v>73</v>
      </c>
      <c r="D114" s="33" t="s">
        <v>14</v>
      </c>
      <c r="E114" s="32">
        <v>120</v>
      </c>
      <c r="F114" s="34"/>
      <c r="G114" s="62"/>
    </row>
    <row r="115" spans="1:7" ht="16" thickBot="1" x14ac:dyDescent="0.4">
      <c r="A115" s="780"/>
      <c r="B115" s="847"/>
      <c r="C115" s="29" t="s">
        <v>16</v>
      </c>
      <c r="D115" s="64"/>
      <c r="E115" s="89"/>
      <c r="F115" s="90"/>
      <c r="G115" s="20"/>
    </row>
    <row r="116" spans="1:7" ht="15.5" x14ac:dyDescent="0.35">
      <c r="A116" s="780"/>
      <c r="B116" s="845" t="s">
        <v>443</v>
      </c>
      <c r="C116" s="106" t="s">
        <v>442</v>
      </c>
      <c r="D116" s="26" t="s">
        <v>14</v>
      </c>
      <c r="E116" s="25">
        <v>155</v>
      </c>
      <c r="F116" s="27"/>
      <c r="G116" s="61"/>
    </row>
    <row r="117" spans="1:7" ht="15.5" x14ac:dyDescent="0.35">
      <c r="A117" s="780"/>
      <c r="B117" s="846"/>
      <c r="C117" s="48" t="s">
        <v>444</v>
      </c>
      <c r="D117" s="28" t="s">
        <v>14</v>
      </c>
      <c r="E117" s="21">
        <v>18</v>
      </c>
      <c r="F117" s="22"/>
      <c r="G117" s="23"/>
    </row>
    <row r="118" spans="1:7" ht="15.5" x14ac:dyDescent="0.35">
      <c r="A118" s="780"/>
      <c r="B118" s="846"/>
      <c r="C118" s="48" t="s">
        <v>71</v>
      </c>
      <c r="D118" s="28" t="s">
        <v>14</v>
      </c>
      <c r="E118" s="21">
        <v>155</v>
      </c>
      <c r="F118" s="22"/>
      <c r="G118" s="23"/>
    </row>
    <row r="119" spans="1:7" ht="16" thickBot="1" x14ac:dyDescent="0.4">
      <c r="A119" s="780"/>
      <c r="B119" s="846"/>
      <c r="C119" s="105" t="s">
        <v>73</v>
      </c>
      <c r="D119" s="33" t="s">
        <v>14</v>
      </c>
      <c r="E119" s="32">
        <v>155</v>
      </c>
      <c r="F119" s="34"/>
      <c r="G119" s="62"/>
    </row>
    <row r="120" spans="1:7" ht="16" thickBot="1" x14ac:dyDescent="0.4">
      <c r="A120" s="780"/>
      <c r="B120" s="847"/>
      <c r="C120" s="29" t="s">
        <v>16</v>
      </c>
      <c r="D120" s="64"/>
      <c r="E120" s="89"/>
      <c r="F120" s="90"/>
      <c r="G120" s="20"/>
    </row>
    <row r="121" spans="1:7" ht="15.5" x14ac:dyDescent="0.35">
      <c r="A121" s="780"/>
      <c r="B121" s="845" t="s">
        <v>445</v>
      </c>
      <c r="C121" s="106" t="s">
        <v>398</v>
      </c>
      <c r="D121" s="26" t="s">
        <v>14</v>
      </c>
      <c r="E121" s="25">
        <v>55</v>
      </c>
      <c r="F121" s="27"/>
      <c r="G121" s="61"/>
    </row>
    <row r="122" spans="1:7" ht="16" thickBot="1" x14ac:dyDescent="0.4">
      <c r="A122" s="780"/>
      <c r="B122" s="846"/>
      <c r="C122" s="105" t="s">
        <v>13</v>
      </c>
      <c r="D122" s="33" t="s">
        <v>14</v>
      </c>
      <c r="E122" s="32">
        <v>55</v>
      </c>
      <c r="F122" s="34"/>
      <c r="G122" s="62"/>
    </row>
    <row r="123" spans="1:7" ht="16" thickBot="1" x14ac:dyDescent="0.4">
      <c r="A123" s="780"/>
      <c r="B123" s="847"/>
      <c r="C123" s="29" t="s">
        <v>16</v>
      </c>
      <c r="D123" s="64"/>
      <c r="E123" s="89"/>
      <c r="F123" s="90"/>
      <c r="G123" s="20"/>
    </row>
    <row r="124" spans="1:7" ht="15.5" x14ac:dyDescent="0.35">
      <c r="A124" s="780"/>
      <c r="B124" s="845" t="s">
        <v>446</v>
      </c>
      <c r="C124" s="106" t="s">
        <v>410</v>
      </c>
      <c r="D124" s="26" t="s">
        <v>11</v>
      </c>
      <c r="E124" s="25">
        <v>1</v>
      </c>
      <c r="F124" s="27"/>
      <c r="G124" s="61"/>
    </row>
    <row r="125" spans="1:7" ht="15.5" x14ac:dyDescent="0.35">
      <c r="A125" s="780"/>
      <c r="B125" s="846"/>
      <c r="C125" s="48" t="s">
        <v>398</v>
      </c>
      <c r="D125" s="28" t="s">
        <v>14</v>
      </c>
      <c r="E125" s="21">
        <v>80</v>
      </c>
      <c r="F125" s="22"/>
      <c r="G125" s="23"/>
    </row>
    <row r="126" spans="1:7" ht="15.5" x14ac:dyDescent="0.35">
      <c r="A126" s="780"/>
      <c r="B126" s="846"/>
      <c r="C126" s="48" t="s">
        <v>412</v>
      </c>
      <c r="D126" s="28" t="s">
        <v>14</v>
      </c>
      <c r="E126" s="21">
        <v>200</v>
      </c>
      <c r="F126" s="22"/>
      <c r="G126" s="23"/>
    </row>
    <row r="127" spans="1:7" ht="15.5" x14ac:dyDescent="0.35">
      <c r="A127" s="780"/>
      <c r="B127" s="846"/>
      <c r="C127" s="48" t="s">
        <v>71</v>
      </c>
      <c r="D127" s="28" t="s">
        <v>14</v>
      </c>
      <c r="E127" s="21">
        <v>280</v>
      </c>
      <c r="F127" s="22"/>
      <c r="G127" s="23"/>
    </row>
    <row r="128" spans="1:7" ht="16" thickBot="1" x14ac:dyDescent="0.4">
      <c r="A128" s="780"/>
      <c r="B128" s="846"/>
      <c r="C128" s="105" t="s">
        <v>73</v>
      </c>
      <c r="D128" s="33" t="s">
        <v>14</v>
      </c>
      <c r="E128" s="32">
        <v>280</v>
      </c>
      <c r="F128" s="34"/>
      <c r="G128" s="62"/>
    </row>
    <row r="129" spans="1:7" ht="16" thickBot="1" x14ac:dyDescent="0.4">
      <c r="A129" s="780"/>
      <c r="B129" s="847"/>
      <c r="C129" s="29" t="s">
        <v>16</v>
      </c>
      <c r="D129" s="64"/>
      <c r="E129" s="89"/>
      <c r="F129" s="90"/>
      <c r="G129" s="20"/>
    </row>
    <row r="130" spans="1:7" ht="15.5" x14ac:dyDescent="0.35">
      <c r="A130" s="780"/>
      <c r="B130" s="845" t="s">
        <v>447</v>
      </c>
      <c r="C130" s="106" t="s">
        <v>412</v>
      </c>
      <c r="D130" s="26" t="s">
        <v>14</v>
      </c>
      <c r="E130" s="25">
        <v>120</v>
      </c>
      <c r="F130" s="27"/>
      <c r="G130" s="61"/>
    </row>
    <row r="131" spans="1:7" ht="15.5" x14ac:dyDescent="0.35">
      <c r="A131" s="780"/>
      <c r="B131" s="846"/>
      <c r="C131" s="48" t="s">
        <v>24</v>
      </c>
      <c r="D131" s="28" t="s">
        <v>14</v>
      </c>
      <c r="E131" s="21">
        <v>180</v>
      </c>
      <c r="F131" s="22"/>
      <c r="G131" s="23"/>
    </row>
    <row r="132" spans="1:7" ht="15.5" x14ac:dyDescent="0.35">
      <c r="A132" s="780"/>
      <c r="B132" s="846"/>
      <c r="C132" s="48" t="s">
        <v>71</v>
      </c>
      <c r="D132" s="28" t="s">
        <v>14</v>
      </c>
      <c r="E132" s="21">
        <v>300</v>
      </c>
      <c r="F132" s="22"/>
      <c r="G132" s="23"/>
    </row>
    <row r="133" spans="1:7" ht="16" thickBot="1" x14ac:dyDescent="0.4">
      <c r="A133" s="780"/>
      <c r="B133" s="846"/>
      <c r="C133" s="105" t="s">
        <v>73</v>
      </c>
      <c r="D133" s="33" t="s">
        <v>14</v>
      </c>
      <c r="E133" s="32">
        <v>300</v>
      </c>
      <c r="F133" s="34"/>
      <c r="G133" s="62"/>
    </row>
    <row r="134" spans="1:7" ht="16" thickBot="1" x14ac:dyDescent="0.4">
      <c r="A134" s="780"/>
      <c r="B134" s="847"/>
      <c r="C134" s="29" t="s">
        <v>16</v>
      </c>
      <c r="D134" s="64"/>
      <c r="E134" s="89"/>
      <c r="F134" s="90"/>
      <c r="G134" s="20"/>
    </row>
    <row r="135" spans="1:7" ht="15.5" x14ac:dyDescent="0.35">
      <c r="A135" s="780"/>
      <c r="B135" s="845" t="s">
        <v>448</v>
      </c>
      <c r="C135" s="106" t="s">
        <v>449</v>
      </c>
      <c r="D135" s="26" t="s">
        <v>14</v>
      </c>
      <c r="E135" s="25">
        <v>500</v>
      </c>
      <c r="F135" s="27"/>
      <c r="G135" s="61"/>
    </row>
    <row r="136" spans="1:7" ht="15.5" x14ac:dyDescent="0.35">
      <c r="A136" s="780"/>
      <c r="B136" s="846"/>
      <c r="C136" s="48" t="s">
        <v>71</v>
      </c>
      <c r="D136" s="28" t="s">
        <v>14</v>
      </c>
      <c r="E136" s="21">
        <v>500</v>
      </c>
      <c r="F136" s="22"/>
      <c r="G136" s="23"/>
    </row>
    <row r="137" spans="1:7" ht="16" thickBot="1" x14ac:dyDescent="0.4">
      <c r="A137" s="780"/>
      <c r="B137" s="846"/>
      <c r="C137" s="105" t="s">
        <v>73</v>
      </c>
      <c r="D137" s="33" t="s">
        <v>14</v>
      </c>
      <c r="E137" s="32">
        <v>500</v>
      </c>
      <c r="F137" s="34"/>
      <c r="G137" s="62"/>
    </row>
    <row r="138" spans="1:7" ht="16" thickBot="1" x14ac:dyDescent="0.4">
      <c r="A138" s="780"/>
      <c r="B138" s="847"/>
      <c r="C138" s="29" t="s">
        <v>16</v>
      </c>
      <c r="D138" s="64"/>
      <c r="E138" s="89"/>
      <c r="F138" s="90"/>
      <c r="G138" s="20"/>
    </row>
    <row r="139" spans="1:7" ht="15.5" x14ac:dyDescent="0.35">
      <c r="A139" s="780"/>
      <c r="B139" s="845" t="s">
        <v>450</v>
      </c>
      <c r="C139" s="106" t="s">
        <v>88</v>
      </c>
      <c r="D139" s="26" t="s">
        <v>11</v>
      </c>
      <c r="E139" s="25">
        <v>1</v>
      </c>
      <c r="F139" s="27"/>
      <c r="G139" s="61"/>
    </row>
    <row r="140" spans="1:7" ht="15.5" x14ac:dyDescent="0.35">
      <c r="A140" s="780"/>
      <c r="B140" s="846"/>
      <c r="C140" s="48" t="s">
        <v>398</v>
      </c>
      <c r="D140" s="28" t="s">
        <v>14</v>
      </c>
      <c r="E140" s="21">
        <v>18</v>
      </c>
      <c r="F140" s="22"/>
      <c r="G140" s="23"/>
    </row>
    <row r="141" spans="1:7" ht="15.5" x14ac:dyDescent="0.35">
      <c r="A141" s="780"/>
      <c r="B141" s="846"/>
      <c r="C141" s="48" t="s">
        <v>24</v>
      </c>
      <c r="D141" s="28" t="s">
        <v>14</v>
      </c>
      <c r="E141" s="21">
        <v>175</v>
      </c>
      <c r="F141" s="22"/>
      <c r="G141" s="23"/>
    </row>
    <row r="142" spans="1:7" ht="15.5" x14ac:dyDescent="0.35">
      <c r="A142" s="780"/>
      <c r="B142" s="846"/>
      <c r="C142" s="48" t="s">
        <v>71</v>
      </c>
      <c r="D142" s="28" t="s">
        <v>14</v>
      </c>
      <c r="E142" s="21">
        <v>193</v>
      </c>
      <c r="F142" s="22"/>
      <c r="G142" s="23"/>
    </row>
    <row r="143" spans="1:7" ht="16" thickBot="1" x14ac:dyDescent="0.4">
      <c r="A143" s="780"/>
      <c r="B143" s="846"/>
      <c r="C143" s="105" t="s">
        <v>73</v>
      </c>
      <c r="D143" s="33" t="s">
        <v>14</v>
      </c>
      <c r="E143" s="32">
        <v>193</v>
      </c>
      <c r="F143" s="34"/>
      <c r="G143" s="62"/>
    </row>
    <row r="144" spans="1:7" ht="16" thickBot="1" x14ac:dyDescent="0.4">
      <c r="A144" s="780"/>
      <c r="B144" s="847"/>
      <c r="C144" s="29" t="s">
        <v>16</v>
      </c>
      <c r="D144" s="64"/>
      <c r="E144" s="89"/>
      <c r="F144" s="90"/>
      <c r="G144" s="20"/>
    </row>
    <row r="145" spans="1:7" ht="15.5" x14ac:dyDescent="0.35">
      <c r="A145" s="780"/>
      <c r="B145" s="845" t="s">
        <v>451</v>
      </c>
      <c r="C145" s="106" t="s">
        <v>88</v>
      </c>
      <c r="D145" s="26" t="s">
        <v>11</v>
      </c>
      <c r="E145" s="25">
        <v>1</v>
      </c>
      <c r="F145" s="27"/>
      <c r="G145" s="61"/>
    </row>
    <row r="146" spans="1:7" ht="16" thickBot="1" x14ac:dyDescent="0.4">
      <c r="A146" s="780"/>
      <c r="B146" s="846"/>
      <c r="C146" s="105" t="s">
        <v>398</v>
      </c>
      <c r="D146" s="33" t="s">
        <v>14</v>
      </c>
      <c r="E146" s="32">
        <v>20</v>
      </c>
      <c r="F146" s="34"/>
      <c r="G146" s="62"/>
    </row>
    <row r="147" spans="1:7" ht="16" thickBot="1" x14ac:dyDescent="0.4">
      <c r="A147" s="780"/>
      <c r="B147" s="847"/>
      <c r="C147" s="29" t="s">
        <v>16</v>
      </c>
      <c r="D147" s="64"/>
      <c r="E147" s="89"/>
      <c r="F147" s="90"/>
      <c r="G147" s="20"/>
    </row>
    <row r="148" spans="1:7" ht="16" thickBot="1" x14ac:dyDescent="0.4">
      <c r="A148" s="780"/>
      <c r="B148" s="845" t="s">
        <v>452</v>
      </c>
      <c r="C148" s="109" t="s">
        <v>385</v>
      </c>
      <c r="D148" s="41" t="s">
        <v>11</v>
      </c>
      <c r="E148" s="40">
        <v>2</v>
      </c>
      <c r="F148" s="42"/>
      <c r="G148" s="96"/>
    </row>
    <row r="149" spans="1:7" ht="16" thickBot="1" x14ac:dyDescent="0.4">
      <c r="A149" s="780"/>
      <c r="B149" s="847"/>
      <c r="C149" s="29" t="s">
        <v>16</v>
      </c>
      <c r="D149" s="64"/>
      <c r="E149" s="89"/>
      <c r="F149" s="90"/>
      <c r="G149" s="20"/>
    </row>
    <row r="150" spans="1:7" ht="18" customHeight="1" x14ac:dyDescent="0.35">
      <c r="A150" s="779"/>
      <c r="B150" s="845" t="s">
        <v>453</v>
      </c>
      <c r="C150" s="552" t="s">
        <v>88</v>
      </c>
      <c r="D150" s="234" t="s">
        <v>11</v>
      </c>
      <c r="E150" s="234">
        <v>2</v>
      </c>
      <c r="F150" s="235"/>
      <c r="G150" s="235"/>
    </row>
    <row r="151" spans="1:7" ht="18" customHeight="1" x14ac:dyDescent="0.35">
      <c r="A151" s="780"/>
      <c r="B151" s="846"/>
      <c r="C151" s="552" t="s">
        <v>395</v>
      </c>
      <c r="D151" s="234" t="s">
        <v>14</v>
      </c>
      <c r="E151" s="234">
        <v>18</v>
      </c>
      <c r="F151" s="235"/>
      <c r="G151" s="235"/>
    </row>
    <row r="152" spans="1:7" ht="18" customHeight="1" x14ac:dyDescent="0.35">
      <c r="A152" s="780"/>
      <c r="B152" s="846"/>
      <c r="C152" s="552" t="s">
        <v>412</v>
      </c>
      <c r="D152" s="234" t="s">
        <v>14</v>
      </c>
      <c r="E152" s="234">
        <v>155</v>
      </c>
      <c r="F152" s="235"/>
      <c r="G152" s="235"/>
    </row>
    <row r="153" spans="1:7" ht="15.5" x14ac:dyDescent="0.35">
      <c r="A153" s="780"/>
      <c r="B153" s="846"/>
      <c r="C153" s="552" t="s">
        <v>417</v>
      </c>
      <c r="D153" s="234" t="s">
        <v>14</v>
      </c>
      <c r="E153" s="234">
        <v>300</v>
      </c>
      <c r="F153" s="235"/>
      <c r="G153" s="235"/>
    </row>
    <row r="154" spans="1:7" ht="15.5" x14ac:dyDescent="0.35">
      <c r="A154" s="780"/>
      <c r="B154" s="846"/>
      <c r="C154" s="552" t="s">
        <v>71</v>
      </c>
      <c r="D154" s="234" t="s">
        <v>14</v>
      </c>
      <c r="E154" s="234">
        <v>312</v>
      </c>
      <c r="F154" s="235"/>
      <c r="G154" s="235"/>
    </row>
    <row r="155" spans="1:7" ht="15.5" x14ac:dyDescent="0.35">
      <c r="A155" s="780"/>
      <c r="B155" s="846"/>
      <c r="C155" s="552" t="s">
        <v>73</v>
      </c>
      <c r="D155" s="234" t="s">
        <v>14</v>
      </c>
      <c r="E155" s="234">
        <v>312</v>
      </c>
      <c r="F155" s="235"/>
      <c r="G155" s="235"/>
    </row>
    <row r="156" spans="1:7" ht="16" thickBot="1" x14ac:dyDescent="0.4">
      <c r="A156" s="780"/>
      <c r="B156" s="846"/>
      <c r="C156" s="552" t="s">
        <v>13</v>
      </c>
      <c r="D156" s="234" t="s">
        <v>14</v>
      </c>
      <c r="E156" s="234">
        <v>155</v>
      </c>
      <c r="F156" s="235"/>
      <c r="G156" s="235"/>
    </row>
    <row r="157" spans="1:7" ht="16" thickBot="1" x14ac:dyDescent="0.4">
      <c r="A157" s="781"/>
      <c r="B157" s="847"/>
      <c r="C157" s="29" t="s">
        <v>16</v>
      </c>
      <c r="D157" s="64"/>
      <c r="E157" s="89"/>
      <c r="F157" s="90"/>
      <c r="G157" s="20"/>
    </row>
    <row r="158" spans="1:7" ht="18" customHeight="1" x14ac:dyDescent="0.35">
      <c r="A158" s="779"/>
      <c r="B158" s="845" t="s">
        <v>454</v>
      </c>
      <c r="C158" s="552" t="s">
        <v>88</v>
      </c>
      <c r="D158" s="234" t="s">
        <v>11</v>
      </c>
      <c r="E158" s="234">
        <v>2</v>
      </c>
      <c r="F158" s="235"/>
      <c r="G158" s="235"/>
    </row>
    <row r="159" spans="1:7" ht="18" customHeight="1" x14ac:dyDescent="0.35">
      <c r="A159" s="780"/>
      <c r="B159" s="846"/>
      <c r="C159" s="552" t="s">
        <v>455</v>
      </c>
      <c r="D159" s="234" t="s">
        <v>14</v>
      </c>
      <c r="E159" s="234">
        <v>12</v>
      </c>
      <c r="F159" s="235"/>
      <c r="G159" s="235"/>
    </row>
    <row r="160" spans="1:7" ht="18" customHeight="1" x14ac:dyDescent="0.35">
      <c r="A160" s="780"/>
      <c r="B160" s="846"/>
      <c r="C160" s="552" t="s">
        <v>24</v>
      </c>
      <c r="D160" s="234" t="s">
        <v>14</v>
      </c>
      <c r="E160" s="234">
        <v>300</v>
      </c>
      <c r="F160" s="235"/>
      <c r="G160" s="235"/>
    </row>
    <row r="161" spans="1:7" ht="15.5" x14ac:dyDescent="0.35">
      <c r="A161" s="780"/>
      <c r="B161" s="846"/>
      <c r="C161" s="552" t="s">
        <v>71</v>
      </c>
      <c r="D161" s="234" t="s">
        <v>14</v>
      </c>
      <c r="E161" s="234">
        <v>312</v>
      </c>
      <c r="F161" s="235"/>
      <c r="G161" s="235"/>
    </row>
    <row r="162" spans="1:7" ht="16" thickBot="1" x14ac:dyDescent="0.4">
      <c r="A162" s="780"/>
      <c r="B162" s="846"/>
      <c r="C162" s="552" t="s">
        <v>73</v>
      </c>
      <c r="D162" s="234" t="s">
        <v>14</v>
      </c>
      <c r="E162" s="234">
        <v>312</v>
      </c>
      <c r="F162" s="235"/>
      <c r="G162" s="235"/>
    </row>
    <row r="163" spans="1:7" ht="16" thickBot="1" x14ac:dyDescent="0.4">
      <c r="A163" s="781"/>
      <c r="B163" s="847"/>
      <c r="C163" s="29" t="s">
        <v>16</v>
      </c>
      <c r="D163" s="64"/>
      <c r="E163" s="89"/>
      <c r="F163" s="90"/>
      <c r="G163" s="20"/>
    </row>
    <row r="164" spans="1:7" ht="18" customHeight="1" x14ac:dyDescent="0.35">
      <c r="A164" s="779"/>
      <c r="B164" s="845" t="s">
        <v>456</v>
      </c>
      <c r="C164" s="552" t="s">
        <v>419</v>
      </c>
      <c r="D164" s="234" t="s">
        <v>11</v>
      </c>
      <c r="E164" s="234">
        <v>1</v>
      </c>
      <c r="F164" s="236"/>
      <c r="G164" s="235"/>
    </row>
    <row r="165" spans="1:7" ht="18" customHeight="1" x14ac:dyDescent="0.35">
      <c r="A165" s="780"/>
      <c r="B165" s="846"/>
      <c r="C165" s="552" t="s">
        <v>420</v>
      </c>
      <c r="D165" s="234" t="s">
        <v>11</v>
      </c>
      <c r="E165" s="234">
        <v>1</v>
      </c>
      <c r="F165" s="236"/>
      <c r="G165" s="235"/>
    </row>
    <row r="166" spans="1:7" ht="18" customHeight="1" x14ac:dyDescent="0.35">
      <c r="A166" s="780"/>
      <c r="B166" s="846"/>
      <c r="C166" s="552" t="s">
        <v>421</v>
      </c>
      <c r="D166" s="234" t="s">
        <v>11</v>
      </c>
      <c r="E166" s="234">
        <v>8</v>
      </c>
      <c r="F166" s="236"/>
      <c r="G166" s="235"/>
    </row>
    <row r="167" spans="1:7" ht="15.5" x14ac:dyDescent="0.35">
      <c r="A167" s="780"/>
      <c r="B167" s="846"/>
      <c r="C167" s="552" t="s">
        <v>422</v>
      </c>
      <c r="D167" s="234" t="s">
        <v>11</v>
      </c>
      <c r="E167" s="234">
        <v>8</v>
      </c>
      <c r="F167" s="236"/>
      <c r="G167" s="235"/>
    </row>
    <row r="168" spans="1:7" ht="16" thickBot="1" x14ac:dyDescent="0.4">
      <c r="A168" s="780"/>
      <c r="B168" s="846"/>
      <c r="C168" s="552" t="s">
        <v>424</v>
      </c>
      <c r="D168" s="234" t="s">
        <v>11</v>
      </c>
      <c r="E168" s="234">
        <v>1</v>
      </c>
      <c r="F168" s="236"/>
      <c r="G168" s="235"/>
    </row>
    <row r="169" spans="1:7" ht="16" thickBot="1" x14ac:dyDescent="0.4">
      <c r="A169" s="781"/>
      <c r="B169" s="847"/>
      <c r="C169" s="29" t="s">
        <v>16</v>
      </c>
      <c r="D169" s="64"/>
      <c r="E169" s="89"/>
      <c r="F169" s="90"/>
      <c r="G169" s="20"/>
    </row>
    <row r="170" spans="1:7" ht="18" thickBot="1" x14ac:dyDescent="0.4">
      <c r="A170" s="516"/>
      <c r="B170" s="271"/>
      <c r="C170" s="901" t="s">
        <v>255</v>
      </c>
      <c r="D170" s="901"/>
      <c r="E170" s="901"/>
      <c r="F170" s="927"/>
      <c r="G170" s="20">
        <f>+G169+G163+G157+G149+G147+G144+G134+G138+G129+G123+G120+G115+G110+G106+G102+G98+G93+G87+G82+G76+G69+G62+G57+G51+G48+G45+G42+G38+G35+G30+G27+G21+G17+G12+G7</f>
        <v>0</v>
      </c>
    </row>
    <row r="171" spans="1:7" ht="18" thickBot="1" x14ac:dyDescent="0.4">
      <c r="A171" s="516"/>
      <c r="B171" s="271"/>
      <c r="C171" s="901" t="s">
        <v>457</v>
      </c>
      <c r="D171" s="901"/>
      <c r="E171" s="901"/>
      <c r="F171" s="927"/>
      <c r="G171" s="20">
        <f>G170*0.1</f>
        <v>0</v>
      </c>
    </row>
    <row r="172" spans="1:7" ht="18" thickBot="1" x14ac:dyDescent="0.4">
      <c r="A172" s="516"/>
      <c r="B172" s="271"/>
      <c r="C172" s="901" t="s">
        <v>54</v>
      </c>
      <c r="D172" s="901"/>
      <c r="E172" s="901"/>
      <c r="F172" s="927"/>
      <c r="G172" s="20">
        <f>G170*0.15</f>
        <v>0</v>
      </c>
    </row>
    <row r="173" spans="1:7" ht="16" thickBot="1" x14ac:dyDescent="0.4">
      <c r="A173" s="111"/>
      <c r="B173" s="110"/>
      <c r="C173" s="903" t="s">
        <v>458</v>
      </c>
      <c r="D173" s="901"/>
      <c r="E173" s="901"/>
      <c r="F173" s="927"/>
      <c r="G173" s="20">
        <f>SUM(G170:G172)</f>
        <v>0</v>
      </c>
    </row>
  </sheetData>
  <mergeCells count="46">
    <mergeCell ref="C173:F173"/>
    <mergeCell ref="B145:B147"/>
    <mergeCell ref="B148:B149"/>
    <mergeCell ref="B150:B157"/>
    <mergeCell ref="B116:B120"/>
    <mergeCell ref="C170:F170"/>
    <mergeCell ref="C171:F171"/>
    <mergeCell ref="C172:F172"/>
    <mergeCell ref="A2:G2"/>
    <mergeCell ref="A4:A62"/>
    <mergeCell ref="B4:B7"/>
    <mergeCell ref="B36:B38"/>
    <mergeCell ref="B31:B35"/>
    <mergeCell ref="B8:B12"/>
    <mergeCell ref="B13:B17"/>
    <mergeCell ref="B18:B21"/>
    <mergeCell ref="B22:B27"/>
    <mergeCell ref="B28:B30"/>
    <mergeCell ref="B39:B42"/>
    <mergeCell ref="B43:B45"/>
    <mergeCell ref="B46:B48"/>
    <mergeCell ref="B49:B51"/>
    <mergeCell ref="B52:B57"/>
    <mergeCell ref="B58:B62"/>
    <mergeCell ref="B70:B76"/>
    <mergeCell ref="B77:B82"/>
    <mergeCell ref="B83:B87"/>
    <mergeCell ref="A63:A87"/>
    <mergeCell ref="B88:B93"/>
    <mergeCell ref="B63:B69"/>
    <mergeCell ref="A88:A149"/>
    <mergeCell ref="B121:B123"/>
    <mergeCell ref="B124:B129"/>
    <mergeCell ref="B130:B134"/>
    <mergeCell ref="B135:B138"/>
    <mergeCell ref="B139:B144"/>
    <mergeCell ref="B99:B102"/>
    <mergeCell ref="B103:B106"/>
    <mergeCell ref="B107:B110"/>
    <mergeCell ref="B111:B115"/>
    <mergeCell ref="B94:B98"/>
    <mergeCell ref="A150:A157"/>
    <mergeCell ref="A158:A163"/>
    <mergeCell ref="B158:B163"/>
    <mergeCell ref="A164:A169"/>
    <mergeCell ref="B164:B169"/>
  </mergeCells>
  <pageMargins left="0.7" right="0.7" top="0.75" bottom="0.75" header="0.3" footer="0.3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MK_lot1</vt:lpstr>
      <vt:lpstr>BB_lot 2</vt:lpstr>
      <vt:lpstr>BB_Lot 3</vt:lpstr>
      <vt:lpstr>LR_Lot 4</vt:lpstr>
      <vt:lpstr>BR_Lot 5</vt:lpstr>
      <vt:lpstr>BR_Lot 6</vt:lpstr>
      <vt:lpstr>MS_Lot 7</vt:lpstr>
      <vt:lpstr>MS_Lot 8</vt:lpstr>
      <vt:lpstr>MF_Lot 9</vt:lpstr>
      <vt:lpstr>QN_Lot 10</vt:lpstr>
      <vt:lpstr>TT_Lot 11</vt:lpstr>
      <vt:lpstr>TT_Lot 12</vt:lpstr>
      <vt:lpstr>QT_Lot 13</vt:lpstr>
      <vt:lpstr>MH_Lot 14</vt:lpstr>
      <vt:lpstr>MH_Lot 15</vt:lpstr>
      <vt:lpstr>'BB_lot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Motlatsi Rabolinyane</cp:lastModifiedBy>
  <cp:revision/>
  <dcterms:created xsi:type="dcterms:W3CDTF">2021-02-23T06:04:11Z</dcterms:created>
  <dcterms:modified xsi:type="dcterms:W3CDTF">2022-03-21T07:10:24Z</dcterms:modified>
  <cp:category/>
  <cp:contentStatus/>
</cp:coreProperties>
</file>